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grava\Documents\Excel\2023\"/>
    </mc:Choice>
  </mc:AlternateContent>
  <xr:revisionPtr revIDLastSave="0" documentId="8_{9FB341B9-0158-4953-8702-BF7C1DF9B648}" xr6:coauthVersionLast="47" xr6:coauthVersionMax="47" xr10:uidLastSave="{00000000-0000-0000-0000-000000000000}"/>
  <bookViews>
    <workbookView xWindow="28680" yWindow="-120" windowWidth="25440" windowHeight="15390" tabRatio="901" xr2:uid="{F2BDE23A-323C-4526-9CFE-57177859FA41}"/>
  </bookViews>
  <sheets>
    <sheet name="Key financial indicators" sheetId="16" r:id="rId1"/>
    <sheet name="Statement of profit or loss" sheetId="1" r:id="rId2"/>
    <sheet name="Statement of financial position" sheetId="2" r:id="rId3"/>
    <sheet name="Statement of changes in equity" sheetId="4" r:id="rId4"/>
    <sheet name="Statement of cash flows" sheetId="5" r:id="rId5"/>
    <sheet name="Note 3" sheetId="17" r:id="rId6"/>
    <sheet name="Note 4-5" sheetId="19" r:id="rId7"/>
    <sheet name="Note 6-9" sheetId="20" r:id="rId8"/>
    <sheet name="Note 10" sheetId="22" r:id="rId9"/>
    <sheet name="Note 11-17" sheetId="23" r:id="rId10"/>
    <sheet name="Note 18-21" sheetId="24" r:id="rId11"/>
    <sheet name="Note 22" sheetId="26" r:id="rId12"/>
    <sheet name="Note 23" sheetId="29" r:id="rId13"/>
    <sheet name="Note 24-26" sheetId="28" r:id="rId14"/>
  </sheets>
  <definedNames>
    <definedName name="_Hlk71365834" localSheetId="6">'Note 4-5'!$B$8</definedName>
    <definedName name="_Hlk71365834" localSheetId="7">'Note 6-9'!$B$7</definedName>
    <definedName name="_Hlk71365834" localSheetId="1">'Statement of profit or loss'!$B$7</definedName>
    <definedName name="_Toc506281143" localSheetId="8">'Note 10'!#REF!</definedName>
    <definedName name="_Toc506281143" localSheetId="9">'Note 11-17'!#REF!</definedName>
    <definedName name="_Toc506281143" localSheetId="10">'Note 18-21'!#REF!</definedName>
    <definedName name="_Toc506281143" localSheetId="11">'Note 22'!#REF!</definedName>
    <definedName name="_Toc506281143" localSheetId="12">'Note 23'!#REF!</definedName>
    <definedName name="_Toc506281143" localSheetId="13">'Note 24-26'!#REF!</definedName>
    <definedName name="_Toc506281143" localSheetId="5">'Note 3'!#REF!</definedName>
    <definedName name="_Toc506297406" localSheetId="8">'Note 10'!$A$61</definedName>
    <definedName name="_Toc506297406" localSheetId="9">'Note 11-17'!#REF!</definedName>
    <definedName name="_Toc506297406" localSheetId="10">'Note 18-21'!#REF!</definedName>
    <definedName name="_Toc506297406" localSheetId="11">'Note 22'!$A$2</definedName>
    <definedName name="_Toc506297406" localSheetId="12">'Note 23'!$A$2</definedName>
    <definedName name="_Toc506297406" localSheetId="13">'Note 24-26'!#REF!</definedName>
    <definedName name="_Toc506297406" localSheetId="5">'Note 3'!$A$2</definedName>
    <definedName name="_Toc70520890" localSheetId="6">'Note 4-5'!#REF!</definedName>
    <definedName name="_Toc70520890" localSheetId="7">'Note 6-9'!#REF!</definedName>
    <definedName name="_Toc70520890" localSheetId="1">'Statement of profit or loss'!$A$25</definedName>
    <definedName name="_Toc70520891" localSheetId="2">'Statement of financial position'!$A$2</definedName>
    <definedName name="_Toc70520892" localSheetId="3">'Statement of changes in equity'!$A$2</definedName>
    <definedName name="_Toc70520893" localSheetId="4">'Statement of cash flows'!$A$2</definedName>
    <definedName name="_Toc71757631" localSheetId="6">'Note 4-5'!#REF!</definedName>
    <definedName name="_Toc71757631" localSheetId="7">'Note 6-9'!#REF!</definedName>
    <definedName name="_Toc71757631" localSheetId="1">'Statement of profit or loss'!#REF!</definedName>
    <definedName name="_Toc71757632" localSheetId="6">'Note 4-5'!#REF!</definedName>
    <definedName name="_Toc71757632" localSheetId="7">'Note 6-9'!#REF!</definedName>
    <definedName name="_Toc71757632" localSheetId="1">'Statement of profit or loss'!$B$25</definedName>
    <definedName name="_Toc71757636" localSheetId="4">'Statement of cash flows'!$B$2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6" i="28" l="1"/>
  <c r="F66" i="28"/>
  <c r="F48" i="29"/>
  <c r="E48" i="29"/>
  <c r="B1" i="29"/>
  <c r="A1" i="29"/>
  <c r="G59" i="28"/>
  <c r="F59" i="28"/>
  <c r="G46" i="28"/>
  <c r="F46" i="28"/>
  <c r="F150" i="24"/>
  <c r="E150" i="24"/>
  <c r="D150" i="24"/>
  <c r="C150" i="24"/>
  <c r="F4" i="24"/>
  <c r="E4" i="24"/>
  <c r="D15" i="23"/>
  <c r="G15" i="23" s="1"/>
  <c r="C15" i="23"/>
  <c r="F15" i="23" s="1"/>
  <c r="G34" i="20"/>
  <c r="F34" i="20"/>
  <c r="G16" i="20"/>
  <c r="F16" i="20"/>
  <c r="H47" i="19"/>
  <c r="G47" i="19"/>
  <c r="F56" i="17"/>
  <c r="E56" i="17"/>
  <c r="B38" i="26"/>
  <c r="A38" i="26"/>
  <c r="F162" i="22"/>
  <c r="E162" i="22"/>
  <c r="C65" i="17"/>
  <c r="L26" i="16"/>
  <c r="M26" i="16" s="1"/>
  <c r="G26" i="16"/>
  <c r="H26" i="16"/>
  <c r="G23" i="16"/>
  <c r="H23" i="16" s="1"/>
  <c r="B124" i="24"/>
  <c r="A124" i="24"/>
  <c r="E29" i="19"/>
  <c r="H29" i="19" s="1"/>
  <c r="D29" i="19"/>
  <c r="G29" i="19" s="1"/>
  <c r="B48" i="4"/>
  <c r="A48" i="4"/>
  <c r="H3" i="1"/>
  <c r="G3" i="1"/>
  <c r="L23" i="16"/>
  <c r="M23" i="16" s="1"/>
  <c r="G36" i="28"/>
  <c r="F36" i="28"/>
  <c r="G6" i="28"/>
  <c r="F6" i="28"/>
  <c r="D48" i="24"/>
  <c r="D57" i="24" s="1"/>
  <c r="D72" i="24" s="1"/>
  <c r="D128" i="24" s="1"/>
  <c r="C48" i="24"/>
  <c r="C57" i="24" s="1"/>
  <c r="C72" i="24" s="1"/>
  <c r="C128" i="24" s="1"/>
  <c r="F17" i="24"/>
  <c r="F48" i="24" s="1"/>
  <c r="F57" i="24" s="1"/>
  <c r="F72" i="24" s="1"/>
  <c r="F128" i="24" s="1"/>
  <c r="E17" i="24"/>
  <c r="E48" i="24" s="1"/>
  <c r="E57" i="24" s="1"/>
  <c r="E72" i="24" s="1"/>
  <c r="E128" i="24" s="1"/>
  <c r="D25" i="23"/>
  <c r="D43" i="23" s="1"/>
  <c r="D52" i="23" s="1"/>
  <c r="D79" i="23" s="1"/>
  <c r="C25" i="23"/>
  <c r="C43" i="23" s="1"/>
  <c r="C52" i="23" s="1"/>
  <c r="C79" i="23" s="1"/>
  <c r="G3" i="23"/>
  <c r="G25" i="23" s="1"/>
  <c r="G43" i="23" s="1"/>
  <c r="G52" i="23" s="1"/>
  <c r="G79" i="23" s="1"/>
  <c r="F3" i="23"/>
  <c r="F25" i="23" s="1"/>
  <c r="F43" i="23" s="1"/>
  <c r="F52" i="23" s="1"/>
  <c r="F79" i="23" s="1"/>
  <c r="D50" i="20"/>
  <c r="C50" i="20"/>
  <c r="G3" i="20"/>
  <c r="G50" i="20" s="1"/>
  <c r="F3" i="20"/>
  <c r="F50" i="20" s="1"/>
  <c r="H3" i="19"/>
  <c r="G3" i="19"/>
  <c r="D65" i="17"/>
  <c r="F45" i="17"/>
  <c r="E45" i="17"/>
  <c r="F31" i="17"/>
  <c r="F65" i="17" s="1"/>
  <c r="E31" i="17"/>
  <c r="E65" i="17" s="1"/>
  <c r="H3" i="2"/>
  <c r="G3" i="2"/>
  <c r="L13" i="16"/>
  <c r="M13" i="16" s="1"/>
  <c r="K9" i="16"/>
  <c r="J9" i="16"/>
  <c r="G13" i="16"/>
  <c r="H13" i="16" s="1"/>
  <c r="K3" i="16"/>
  <c r="J3" i="16"/>
  <c r="B1" i="28"/>
  <c r="A1" i="28"/>
  <c r="B1" i="26"/>
  <c r="A1" i="26"/>
  <c r="B1" i="24"/>
  <c r="A1" i="24"/>
  <c r="B1" i="23"/>
  <c r="A1" i="23"/>
  <c r="B1" i="22"/>
  <c r="A1" i="22"/>
  <c r="D3" i="5"/>
  <c r="G25" i="16"/>
  <c r="H25" i="16" s="1"/>
  <c r="G24" i="16"/>
  <c r="H24" i="16" s="1"/>
  <c r="G19" i="16"/>
  <c r="H19" i="16" s="1"/>
  <c r="G18" i="16"/>
  <c r="H18" i="16" s="1"/>
  <c r="G17" i="16"/>
  <c r="H17" i="16" s="1"/>
  <c r="G14" i="16"/>
  <c r="H14" i="16" s="1"/>
  <c r="G12" i="16"/>
  <c r="H12" i="16" s="1"/>
  <c r="G11" i="16"/>
  <c r="H11" i="16" s="1"/>
  <c r="G10" i="16"/>
  <c r="H10" i="16" s="1"/>
  <c r="G7" i="16"/>
  <c r="H7" i="16" s="1"/>
  <c r="G6" i="16"/>
  <c r="H6" i="16" s="1"/>
  <c r="G5" i="16"/>
  <c r="H5" i="16" s="1"/>
  <c r="L19" i="16"/>
  <c r="M19" i="16" s="1"/>
  <c r="L18" i="16"/>
  <c r="M18" i="16" s="1"/>
  <c r="L17" i="16"/>
  <c r="M17" i="16" s="1"/>
  <c r="L14" i="16"/>
  <c r="M14" i="16" s="1"/>
  <c r="L12" i="16"/>
  <c r="M12" i="16" s="1"/>
  <c r="L11" i="16"/>
  <c r="M11" i="16" s="1"/>
  <c r="L10" i="16"/>
  <c r="M10" i="16" s="1"/>
  <c r="L6" i="16"/>
  <c r="M6" i="16" s="1"/>
  <c r="L7" i="16"/>
  <c r="M7" i="16" s="1"/>
  <c r="L5" i="16"/>
  <c r="M5" i="16" s="1"/>
  <c r="B1" i="20"/>
  <c r="A1" i="20"/>
  <c r="B1" i="19"/>
  <c r="A1" i="19"/>
  <c r="B1" i="17"/>
  <c r="A1" i="17"/>
  <c r="E38" i="19" l="1"/>
  <c r="H38" i="19" s="1"/>
  <c r="D38" i="19"/>
  <c r="G38" i="19" s="1"/>
  <c r="L20" i="16"/>
  <c r="M20" i="16" s="1"/>
  <c r="G20" i="16"/>
  <c r="H20" i="16" s="1"/>
  <c r="B1" i="5"/>
  <c r="A1" i="5"/>
  <c r="B1" i="4"/>
  <c r="A1" i="4"/>
  <c r="B1" i="2"/>
  <c r="A1" i="2"/>
  <c r="B1" i="1"/>
  <c r="A1" i="1"/>
  <c r="H3" i="5" l="1"/>
  <c r="G3" i="5"/>
  <c r="H26" i="1"/>
  <c r="G26" i="1"/>
  <c r="E3" i="5" l="1"/>
  <c r="E26" i="1"/>
  <c r="D26" i="1"/>
</calcChain>
</file>

<file path=xl/sharedStrings.xml><?xml version="1.0" encoding="utf-8"?>
<sst xmlns="http://schemas.openxmlformats.org/spreadsheetml/2006/main" count="2844" uniqueCount="1216">
  <si>
    <t xml:space="preserve">Δ </t>
  </si>
  <si>
    <t>%</t>
  </si>
  <si>
    <t>TWh</t>
  </si>
  <si>
    <t>'000 EUR</t>
  </si>
  <si>
    <t>EBITDA</t>
  </si>
  <si>
    <t>EBITDA rentabilitāte</t>
  </si>
  <si>
    <t>Peļņas vai zaudējumu pārskats </t>
  </si>
  <si>
    <t> Pielikums/Note</t>
  </si>
  <si>
    <t>EUR </t>
  </si>
  <si>
    <t>Revenue</t>
  </si>
  <si>
    <t>Personnel expenses</t>
  </si>
  <si>
    <t>Finanšu izmaksas</t>
  </si>
  <si>
    <t>Profit before tax</t>
  </si>
  <si>
    <t>Corporate income tax</t>
  </si>
  <si>
    <t>Profit for the year</t>
  </si>
  <si>
    <t> Pielikums/Note</t>
  </si>
  <si>
    <t>EUR</t>
  </si>
  <si>
    <t xml:space="preserve"> EUR </t>
  </si>
  <si>
    <t>Intangible assets</t>
  </si>
  <si>
    <t>Pamatlīdzekļi</t>
  </si>
  <si>
    <t>Avansa maksājumi par pamatlīdzekļiem</t>
  </si>
  <si>
    <t>Ilgtermiņa nākamo periodu izdevumi</t>
  </si>
  <si>
    <t>Tiesības lietot aktīvus</t>
  </si>
  <si>
    <t>Right-of-use assets</t>
  </si>
  <si>
    <t>Apgrozāmie līdzekļi</t>
  </si>
  <si>
    <t>Krājumi</t>
  </si>
  <si>
    <t>Inventories</t>
  </si>
  <si>
    <t>Parādi no līgumiem ar klientiem</t>
  </si>
  <si>
    <t>Receivables from contracts with customers</t>
  </si>
  <si>
    <t>Akciju kapitāls</t>
  </si>
  <si>
    <t>Share capital</t>
  </si>
  <si>
    <t>Rezerves</t>
  </si>
  <si>
    <t>Reserves</t>
  </si>
  <si>
    <t>Nesadalītā peļņa</t>
  </si>
  <si>
    <t>Retained earnings</t>
  </si>
  <si>
    <t>Nākamo periodu ieņēmumi no līgumiem ar klientiem</t>
  </si>
  <si>
    <t>Deferred income from contracts with customers</t>
  </si>
  <si>
    <t>Pārskats par izmaiņām pašu kapitālā</t>
  </si>
  <si>
    <t>Statement in changes of equity</t>
  </si>
  <si>
    <t>Kopā</t>
  </si>
  <si>
    <t>Total</t>
  </si>
  <si>
    <t>2021. gada 31. decembrī</t>
  </si>
  <si>
    <t>Pielikums/Note</t>
  </si>
  <si>
    <t>Korekcijas:</t>
  </si>
  <si>
    <t>Adjustments:</t>
  </si>
  <si>
    <t>Borrowings</t>
  </si>
  <si>
    <t>Aktīvu kopumma</t>
  </si>
  <si>
    <t>Pašu kapitāls</t>
  </si>
  <si>
    <t>Aizņēmumi</t>
  </si>
  <si>
    <t>Latvijas lietotājiem pārvadītā elektroenerģija</t>
  </si>
  <si>
    <t>GWh</t>
  </si>
  <si>
    <t>Pārvadītā dabasgāze</t>
  </si>
  <si>
    <t>Finanšu rādītāji</t>
  </si>
  <si>
    <t>Finanšu koeficienti</t>
  </si>
  <si>
    <t>Darbības rādītāji</t>
  </si>
  <si>
    <t>Finanšu rādītāju mērķi</t>
  </si>
  <si>
    <t>Financial Indiciator targets</t>
  </si>
  <si>
    <t>** Pašu kapitāla īpatsvars</t>
  </si>
  <si>
    <t>* Likviditātes kopējais koeficients</t>
  </si>
  <si>
    <t>** Equity ratio</t>
  </si>
  <si>
    <t>≥ 1.2</t>
  </si>
  <si>
    <t>≥ 35%</t>
  </si>
  <si>
    <t>Likviditātes kopējais koeficients*</t>
  </si>
  <si>
    <t>Pašu kapitāla īpatsvars**</t>
  </si>
  <si>
    <t>Equity ratio**</t>
  </si>
  <si>
    <t>Company</t>
  </si>
  <si>
    <t>Group</t>
  </si>
  <si>
    <t>Ieņēmumi</t>
  </si>
  <si>
    <t>Izlietotās izejvielas un materiāli</t>
  </si>
  <si>
    <t>Ilgtermiņa finanšu ieguldījumi</t>
  </si>
  <si>
    <t>Darbinieku labumu saistības</t>
  </si>
  <si>
    <t>Pārējie nākamo periodu ieņēmumi</t>
  </si>
  <si>
    <t>Other deferred income</t>
  </si>
  <si>
    <t>Elektrības pārvade</t>
  </si>
  <si>
    <t>Electricity Transmission</t>
  </si>
  <si>
    <t>Gas Transmission</t>
  </si>
  <si>
    <t>Gas Storage</t>
  </si>
  <si>
    <t>Total assets</t>
  </si>
  <si>
    <t>Total equity</t>
  </si>
  <si>
    <t>Peļņa</t>
  </si>
  <si>
    <t>Pamatdarbības neto naudas plūsma</t>
  </si>
  <si>
    <t>Financial ratios</t>
  </si>
  <si>
    <t>Performance indicators</t>
  </si>
  <si>
    <t>Profit</t>
  </si>
  <si>
    <t>* Liquidity ratio</t>
  </si>
  <si>
    <t>Electricity transmitted to users in Latvia</t>
  </si>
  <si>
    <t>Natural gas transported</t>
  </si>
  <si>
    <t>Natural gas for consumption in Latvia</t>
  </si>
  <si>
    <t>Dabasgāze Latvijas patēriņam</t>
  </si>
  <si>
    <t>Finanšu ieņēmumi</t>
  </si>
  <si>
    <t>Attiecināma uz:</t>
  </si>
  <si>
    <t>Mātessabiedrības akcionāru</t>
  </si>
  <si>
    <t>Nekontrolējošo līdzdalību</t>
  </si>
  <si>
    <t>Statement of profit or loss</t>
  </si>
  <si>
    <t>Other operating expenses</t>
  </si>
  <si>
    <t>Dividends from subsidiaries</t>
  </si>
  <si>
    <t>Finance income</t>
  </si>
  <si>
    <t>Finance costs</t>
  </si>
  <si>
    <t>Profit attributable to:</t>
  </si>
  <si>
    <t>Equity holder of the Parent Company</t>
  </si>
  <si>
    <t>Parent Company</t>
  </si>
  <si>
    <t>Financial indiciators</t>
  </si>
  <si>
    <t>Visaptverošo ienākumu pārskats</t>
  </si>
  <si>
    <t>Visaptverošie ienākumi attiecināmi uz:</t>
  </si>
  <si>
    <t>Raw materials and consumables used</t>
  </si>
  <si>
    <t>Non-controlling interests</t>
  </si>
  <si>
    <t>Statement of comprehensive income</t>
  </si>
  <si>
    <t>Pārskats par finanšu stāvokli</t>
  </si>
  <si>
    <t>Ilgtermiņa aktīvi</t>
  </si>
  <si>
    <t>Citi īstermiņa debitori</t>
  </si>
  <si>
    <t>Nekontrolējošā līdzdalība</t>
  </si>
  <si>
    <t>Mātessabiedrības akcionāra kapitāla līdzdalības daļa</t>
  </si>
  <si>
    <t>Nomas saistības</t>
  </si>
  <si>
    <t>Īstermiņa kreditori</t>
  </si>
  <si>
    <t>Parādi piegādātājiem</t>
  </si>
  <si>
    <t>Atliktā uzņēmumu ienākuma nodokļa saistības</t>
  </si>
  <si>
    <t>Pārējie kreditori</t>
  </si>
  <si>
    <t>Equity attributable to equity holder of the Parent Company</t>
  </si>
  <si>
    <t>Lease liabilities</t>
  </si>
  <si>
    <t>Trade payables</t>
  </si>
  <si>
    <t>Deferred corporate income tax liabilities</t>
  </si>
  <si>
    <t>Other creditors</t>
  </si>
  <si>
    <t>Statement of financial position</t>
  </si>
  <si>
    <t>Ilgtermiņa kreditori</t>
  </si>
  <si>
    <t>Employee benefit obligations</t>
  </si>
  <si>
    <t>Citas rezerves</t>
  </si>
  <si>
    <t>Pamatlīdzekļu pārvērtēšanas rezerve</t>
  </si>
  <si>
    <t>Pēcnodarbinātības pabalstu novērtēšanas rezerve</t>
  </si>
  <si>
    <t>Reorganizācijas rezerve</t>
  </si>
  <si>
    <t>Other reserves</t>
  </si>
  <si>
    <t>Noncurrent assets revaluation reserve</t>
  </si>
  <si>
    <t>Reorganisation reserves</t>
  </si>
  <si>
    <t>Pārskata gada peļņa</t>
  </si>
  <si>
    <t>Pārskata gada pārējie visaptverošie ienākumi</t>
  </si>
  <si>
    <t>Kopā pārskata gada visaptverošie ienākumi</t>
  </si>
  <si>
    <t>Pamatlīdzekļu pārvērtēšanas rezerves norakstīšana</t>
  </si>
  <si>
    <t>Akciju kapitāla palielināšana</t>
  </si>
  <si>
    <t>Kopā darījumi ar akcionāru un pārējās pašu kapitāla izmaiņas</t>
  </si>
  <si>
    <t>Pielikums</t>
  </si>
  <si>
    <t>Note</t>
  </si>
  <si>
    <t>Postemployement benefit plan revaluation reserve</t>
  </si>
  <si>
    <t>Nekontrolējamā līdzdalība</t>
  </si>
  <si>
    <t>Naudas plūsmas pārskats</t>
  </si>
  <si>
    <t>Peļņa pirms nodokļa</t>
  </si>
  <si>
    <t>Nemateriālo ieguldījumu un pamatlīdzekļu norakstīšana</t>
  </si>
  <si>
    <t>Procentu ieņēmumi</t>
  </si>
  <si>
    <t>Saimnieciskās darbības peļņa pirms apgrozāmā kapitāla izmaiņām</t>
  </si>
  <si>
    <t>Procentu izmaksas</t>
  </si>
  <si>
    <t>Bruto pamatdarbības naudas plūsma</t>
  </si>
  <si>
    <t>Izdevumi procentu maksājumiem</t>
  </si>
  <si>
    <t>Nomas procentu izdevumi</t>
  </si>
  <si>
    <t>Pamatlīdzekļu un nemateriālo ieguldījumu iegāde un izveidošana</t>
  </si>
  <si>
    <t>Pamatlīdzekļu pārdošana</t>
  </si>
  <si>
    <t>Saņemtais ES finansējums</t>
  </si>
  <si>
    <t>Ieguldīšanas darbības neto naudas plūsma</t>
  </si>
  <si>
    <t>III. Finansēšanas darbības naudas plūsma</t>
  </si>
  <si>
    <t>II. Ieguldīšanas darbības naudas plūsma</t>
  </si>
  <si>
    <t>I. Pamatdarbības naudas plūsma</t>
  </si>
  <si>
    <t>Aktīvu nomas maksājumi</t>
  </si>
  <si>
    <t>Saņemtie aizņēmumi no kredītiestādēm</t>
  </si>
  <si>
    <t>Aizņēmumu no kredītiestādēm atmaksa</t>
  </si>
  <si>
    <t>Izmaksātās dividendes</t>
  </si>
  <si>
    <t>Finansēšanas darbības neto naudas plūsma</t>
  </si>
  <si>
    <t>Interest expense</t>
  </si>
  <si>
    <t>Interest income</t>
  </si>
  <si>
    <t>Interest paid</t>
  </si>
  <si>
    <t>Dabasgāzes pārvade</t>
  </si>
  <si>
    <t>Dabasgāzes uzglabāšana</t>
  </si>
  <si>
    <t>Elektroenerģijas pārvades sistēmas pakalpojums</t>
  </si>
  <si>
    <t>Ieņēmumi no dabasgāzes pārvades</t>
  </si>
  <si>
    <t>Ieņēmumi no dabasgāzes uzglabāšanas</t>
  </si>
  <si>
    <t>Pieslēguma maksas ieņēmumi</t>
  </si>
  <si>
    <t>Elektroenerģijas pārrobežu perimetra maksa</t>
  </si>
  <si>
    <t>Reaktīvās elektroenerģijas ieņēmumi</t>
  </si>
  <si>
    <t>Elektroenerģijas tranzīta pakalpojums</t>
  </si>
  <si>
    <t>Pārējie pakalpojumi</t>
  </si>
  <si>
    <t>Aktīvu noma</t>
  </si>
  <si>
    <t>Elektriskās jaudas pārslodzes likvidācija</t>
  </si>
  <si>
    <t>Ieņēmumi no līgumiem ar klientiem, kas atzīti laika gaitā</t>
  </si>
  <si>
    <t>Revenue from contracts with customers recognised over time</t>
  </si>
  <si>
    <t>Electricity transit service</t>
  </si>
  <si>
    <t>Other services</t>
  </si>
  <si>
    <t>4. Ieņēmumi</t>
  </si>
  <si>
    <t>Ieņēmumi no dabasgāzes balansēšanas darbībām</t>
  </si>
  <si>
    <t>Izdevumi no dabasgāzes balansēšanas darbībām</t>
  </si>
  <si>
    <t>Dabasgāzes balansēšana, neto</t>
  </si>
  <si>
    <t>4. Revenue</t>
  </si>
  <si>
    <t>Natural gas balancing, net</t>
  </si>
  <si>
    <t>Balansējošās elektroenerģijas iegāde</t>
  </si>
  <si>
    <t>Regulējošās elektroenerģijas iegāde</t>
  </si>
  <si>
    <t>Dabasgāzes pārvades un uzglabāšanas sistēmas uzturēšanas pakalpojumi</t>
  </si>
  <si>
    <t>Elektroenerģijas tranzīta zudumi</t>
  </si>
  <si>
    <t>Izlietoto materiālu un remontu darbu izmaksas</t>
  </si>
  <si>
    <t>Dabasgāzes izmaksas</t>
  </si>
  <si>
    <t>Elektroenerģija pašpatēriņam</t>
  </si>
  <si>
    <t>Citas izmaksas</t>
  </si>
  <si>
    <t>Citi finanšu ieņēmumi</t>
  </si>
  <si>
    <t>Procentu izmaksas no aizņēmumiem</t>
  </si>
  <si>
    <t>Citas finanšu izmaksas</t>
  </si>
  <si>
    <t>Purchase of balancing electricity</t>
  </si>
  <si>
    <t>Purchase of regulatory electricity</t>
  </si>
  <si>
    <t>Natural gas transmission and storage system maintenance services</t>
  </si>
  <si>
    <t>Electricity transit losses</t>
  </si>
  <si>
    <t>Natural gas costs</t>
  </si>
  <si>
    <t>Other costs</t>
  </si>
  <si>
    <t>9. Finance income and costs</t>
  </si>
  <si>
    <t>Other finance income</t>
  </si>
  <si>
    <t>Nākamo periodu izmaksas</t>
  </si>
  <si>
    <t>2022. gada 31. decembrī</t>
  </si>
  <si>
    <t>Korekcijas</t>
  </si>
  <si>
    <t>Corrections</t>
  </si>
  <si>
    <t>Ārējie klienti</t>
  </si>
  <si>
    <t>Kapitālieguldījumi</t>
  </si>
  <si>
    <t>Iegādāts</t>
  </si>
  <si>
    <t>Zeme, ēkas</t>
  </si>
  <si>
    <t>Elektroenerģijas pārvades inženierbūves</t>
  </si>
  <si>
    <t>Electricity transmission engineering real estate</t>
  </si>
  <si>
    <t>Pārvades līnijas, tehnoloģiskās iekārtas</t>
  </si>
  <si>
    <t>Pārējās elektroenerģijas pārvades iekārtas</t>
  </si>
  <si>
    <t>Other transmission equipment</t>
  </si>
  <si>
    <t>Other PPE</t>
  </si>
  <si>
    <t>Pārējie pamatlīdzekļi</t>
  </si>
  <si>
    <t>Pamatlīdzekļu izveidošanas un nepabeigto celtniecības objektu izmaksas</t>
  </si>
  <si>
    <t>Sākotnējā vai pārvērtētā vērtība</t>
  </si>
  <si>
    <t>Uzkrātais nolietojums un vērtības samazinājums</t>
  </si>
  <si>
    <t>Atlikusī vērtība</t>
  </si>
  <si>
    <t>Pārdots</t>
  </si>
  <si>
    <t>Nolietojums</t>
  </si>
  <si>
    <t>Sold</t>
  </si>
  <si>
    <t>Norakstīts</t>
  </si>
  <si>
    <t>Gāzes pārvades ēkas un būves</t>
  </si>
  <si>
    <t>Avārijas rezerve</t>
  </si>
  <si>
    <t>Nolietojums un amortizācija</t>
  </si>
  <si>
    <t>Līdzdalība meitas sabiedrību kapitālā, tai skaitā:</t>
  </si>
  <si>
    <t>AS ''Conexus Baltic Grid''</t>
  </si>
  <si>
    <t>Līdzdalība asociēto sabiedrību kapitālā, tai skatā:</t>
  </si>
  <si>
    <t>''Baltic RCC" OÜ</t>
  </si>
  <si>
    <t>Līdzdalība pārējo sabiedrību kapitālā, tai skaitā:</t>
  </si>
  <si>
    <t>AS ''Pirmais slēgtais pensiju fonds''</t>
  </si>
  <si>
    <t>Atlikusī vērtība pārskata perioda beigās</t>
  </si>
  <si>
    <t>31.12.2022.</t>
  </si>
  <si>
    <t>134 441 393</t>
  </si>
  <si>
    <t>Elektroenerģijas pārvades pakalpojuma parādi</t>
  </si>
  <si>
    <t>Pārējie pircēju un pasūtītāju parādi</t>
  </si>
  <si>
    <t>Kopā parādi no līgumiem ar klientiem</t>
  </si>
  <si>
    <t>Pārējiem pircēju un pasūtītāju parādiem</t>
  </si>
  <si>
    <t>PARĀDI NO LĪGUMIEM AR KLIENTIEM, NETO</t>
  </si>
  <si>
    <t>Citi finanšu aktīvi</t>
  </si>
  <si>
    <t>Pārmaksātais uzņēmumu ienākuma nodoklis</t>
  </si>
  <si>
    <t>Pārējie debitori</t>
  </si>
  <si>
    <t>Citi nefinanšu aktīvi</t>
  </si>
  <si>
    <t>CITI DEBITORI KOPĀ</t>
  </si>
  <si>
    <t>Other financial assets</t>
  </si>
  <si>
    <t>Other non-financial assets</t>
  </si>
  <si>
    <t>Uzņēmumu ienākuma nodoklis</t>
  </si>
  <si>
    <t>Naudas līdzekļi bankā</t>
  </si>
  <si>
    <t>Akciju skaits</t>
  </si>
  <si>
    <t>Reģistrētais akciju kapitāls</t>
  </si>
  <si>
    <t>a) Ilgtermiņa nākamo periodu ieņēmumi</t>
  </si>
  <si>
    <t>- no pieslēgumu maksām</t>
  </si>
  <si>
    <t>Ilgtermiņa nākamo periodu ieņēmumi no līgumiem ar klientiem</t>
  </si>
  <si>
    <t>- no Eiropas Savienības finansējuma</t>
  </si>
  <si>
    <t>- no pārslodzes maksas ieņēmumiem</t>
  </si>
  <si>
    <t>Pārējie ilgtermiņa nākamo periodu ieņēmumi</t>
  </si>
  <si>
    <t>KOPĀ Ilgtermiņa nākamo periodu ieņēmumi</t>
  </si>
  <si>
    <t>b) Īstermiņa nākamo periodu ieņēmumi</t>
  </si>
  <si>
    <t>Īstermiņa nākamo periodu ieņēmumi no līgumiem ar klientiem</t>
  </si>
  <si>
    <t>- nepabeigtie ES līdzfinansētie projekti, tai skaitā:</t>
  </si>
  <si>
    <t>Projekts “EU-SysFlex- Eiropas sistēma ar efektīvi koordinētu elastīguma izmantošanu lielāka AER īpatsvara integrēšanā''</t>
  </si>
  <si>
    <t>Projekts ''Baltijas elektroenerģijas sistēmu dinamiskās stabilitātes izpēte''</t>
  </si>
  <si>
    <t>Projekts ''Sistēma PSO-SSO-galalietotāja sasaistei, INTERRFACE''</t>
  </si>
  <si>
    <t>- pabeigtie ES līdzfinansētie projekti</t>
  </si>
  <si>
    <t>Pārējie īstermiņa nākamo periodu ieņēmumi</t>
  </si>
  <si>
    <t>KOPĀ īstermiņa nākamo periodu ieņēmumi</t>
  </si>
  <si>
    <t>Saņemtais iepriekšējo periodu uzkrātais ES līdzfinansējums</t>
  </si>
  <si>
    <t>Saņemtie nākamo periodu ieņēmumi no ES līdzfinansējuma</t>
  </si>
  <si>
    <t>Saņemtais ES līdzfinansējuma avanss</t>
  </si>
  <si>
    <t>Saņemtie pārslodzes maksas ieņēmumi</t>
  </si>
  <si>
    <t>Pārslodzes maksas ieņēmumi iekļauti peļņas vai zaudējumu pārskatā</t>
  </si>
  <si>
    <t>ES līdzfinansējums iekļauts peļņas vai zaudējumu pārskatā</t>
  </si>
  <si>
    <t>Ilgtermiņa aizņēmumi no kredītiestādēm</t>
  </si>
  <si>
    <t>Emitēto obligāciju ilgtermiņa daļa</t>
  </si>
  <si>
    <t>Īstermiņa aizņēmumi no kredītiestādēm</t>
  </si>
  <si>
    <t>Ilgtermiņa uzkrātās saistības procentu izmaksām no emitētajām obligācijām</t>
  </si>
  <si>
    <t>Īstermiņa uzkrātās saistības par aizņēmumu procentu izmaksām no kredītiestādēm</t>
  </si>
  <si>
    <t>KOPĀ aizņēmumi</t>
  </si>
  <si>
    <t>Tai skaitā:</t>
  </si>
  <si>
    <t>Ilgtermiņa aizņēmumi</t>
  </si>
  <si>
    <t>Īstermiņa aizņēmumi</t>
  </si>
  <si>
    <t>Non-current borrowings from credit institutions</t>
  </si>
  <si>
    <t>Current borrowings from credit institutions</t>
  </si>
  <si>
    <t>Atzītas izmaiņas nomas līgumos</t>
  </si>
  <si>
    <t>Tiesību lietot aktīvus pieaugums</t>
  </si>
  <si>
    <t>Ilgtermiņa</t>
  </si>
  <si>
    <t>Īstermiņa</t>
  </si>
  <si>
    <t>Non-current</t>
  </si>
  <si>
    <t>Finanšu saistības</t>
  </si>
  <si>
    <t>Parādi par elektroenerģiju un dabasgāzi</t>
  </si>
  <si>
    <t>Parādi par materiāliem un pakalpojumiem</t>
  </si>
  <si>
    <t>Uzkrātās saistības</t>
  </si>
  <si>
    <t>Pārējās īstermiņa finanšu saistības</t>
  </si>
  <si>
    <t>KOPĀ finanšu saistības</t>
  </si>
  <si>
    <t>Payables for electricity and natural gas</t>
  </si>
  <si>
    <t>Payables for materials and services</t>
  </si>
  <si>
    <t>Valsts sociālās apdrošināšanas obligātās iemaksas un pārējie nodokļi</t>
  </si>
  <si>
    <t>Saņemtie pieslēguma maksas avansi</t>
  </si>
  <si>
    <t>Saņemtie avansa maksājumi</t>
  </si>
  <si>
    <t>Pārējās īstermiņa nefinanšu saistības</t>
  </si>
  <si>
    <t>KOPĀ nefinanšu saistības</t>
  </si>
  <si>
    <t>Uzskaites vērtība</t>
  </si>
  <si>
    <t>1.līmenis,</t>
  </si>
  <si>
    <t>2.līmenis,</t>
  </si>
  <si>
    <t>3.līmenis,</t>
  </si>
  <si>
    <t>Level 1</t>
  </si>
  <si>
    <t>Level 2</t>
  </si>
  <si>
    <t>Level 3</t>
  </si>
  <si>
    <t>Aktīvi, kas tiek novērtēti patiesajā vērtībā:</t>
  </si>
  <si>
    <t>-</t>
  </si>
  <si>
    <t>Balansējošā elektroenerģija</t>
  </si>
  <si>
    <t>Regulējošā elektroenerģija</t>
  </si>
  <si>
    <t>Reaktīvās enerģijas ieņēmumi</t>
  </si>
  <si>
    <t>Obligātā iepirkuma komponentes</t>
  </si>
  <si>
    <t>Ieņēmumi no pārējiem pakalpojumiem</t>
  </si>
  <si>
    <t>Kopā ieņēmumi no darījumiem ar saistītām sabiedrībām</t>
  </si>
  <si>
    <t>Izmaksas</t>
  </si>
  <si>
    <t>Elektroenerģija saimnieciskajām vajadzībām</t>
  </si>
  <si>
    <t>Jaudas rezerve elektroenerģijas sistēmas drošumam</t>
  </si>
  <si>
    <t>Sinhrono kompensatoru izmantošana</t>
  </si>
  <si>
    <t>Sakaru izdevumi</t>
  </si>
  <si>
    <t xml:space="preserve">- </t>
  </si>
  <si>
    <t>Pamatlīdzekļu un zemes noma</t>
  </si>
  <si>
    <t>Revenue from other services</t>
  </si>
  <si>
    <t>Atlikumi pārskata gada beigās, kas radušies no darījumiem ar saistītajām pusēm (citām valsts kapitālsabiedrībām)</t>
  </si>
  <si>
    <t>Debitoru parādi:</t>
  </si>
  <si>
    <t>valsts kontrolētas kapitālsabiedrības</t>
  </si>
  <si>
    <t>Kreditoru saistības:</t>
  </si>
  <si>
    <t>- </t>
  </si>
  <si>
    <t>Dividendes no Meitassabiedrības</t>
  </si>
  <si>
    <t>Kopā segmenti</t>
  </si>
  <si>
    <t>Total segments</t>
  </si>
  <si>
    <t>Segmentu aktīvi pārskata perioda beigās</t>
  </si>
  <si>
    <t>Segment profit before tax</t>
  </si>
  <si>
    <t>No Meitassabiedrības saņemtās dividendes</t>
  </si>
  <si>
    <t>Peļņas pirms nodokļiem saskaņošana</t>
  </si>
  <si>
    <t>Aktīvu saskaņošana</t>
  </si>
  <si>
    <t>Segmenta aktīvi</t>
  </si>
  <si>
    <t>Pamatlīdzekļi*</t>
  </si>
  <si>
    <t>Kopā aktīvi</t>
  </si>
  <si>
    <t>* Pamatlīdzekļu vērtības korekcija attiecas uz bufergāzi AS "Conexus Baltic Grid" piederošajos gāzesvados. Bufergāzes vērtība tika samazināta, vērtējot AS "Conexus Baltic Grid" atsevišķos pamatlīdzekļus pirkuma cenas attiecināšanas brīdī.</t>
  </si>
  <si>
    <t>Segment assets</t>
  </si>
  <si>
    <t>Ieņēmumi no būtiskākajiem klientiem</t>
  </si>
  <si>
    <t xml:space="preserve">Elektroenerģijas pārvade </t>
  </si>
  <si>
    <t>Kopā ieņēmumi no būtiskākajiem klientiem</t>
  </si>
  <si>
    <t>Obligātā iepirkuma komponentes ieņēmumi</t>
  </si>
  <si>
    <t>Obligātā iepirkuma komponentes izmaksas</t>
  </si>
  <si>
    <t>Ieņēmumi un izdevumi no obligātā iepirkuma komponentēm, piemērojot aģenta uzskaites principu, pārskatā atklāti neto vērtībā:</t>
  </si>
  <si>
    <t>Pārgrupēts</t>
  </si>
  <si>
    <t>Parādu no līgumiem ar klientiem vērtības samazinājums</t>
  </si>
  <si>
    <t>Iekļauts peļņas vai zaudējumu aprēķinā</t>
  </si>
  <si>
    <t xml:space="preserve">Other income </t>
  </si>
  <si>
    <t>OPERATING (LOSS)/PROFIT</t>
  </si>
  <si>
    <t>PROFIT BEFORE TAX</t>
  </si>
  <si>
    <t>PROFIT FOR THE REPORTING PERIOD</t>
  </si>
  <si>
    <t xml:space="preserve">Pārējie ieņēmumi </t>
  </si>
  <si>
    <t>Personāla izmaksas</t>
  </si>
  <si>
    <t>Pārējās saimnieciskās darbības izmaksas</t>
  </si>
  <si>
    <t>Saimnieciskās darbības peļņa/ (zaudējumi)</t>
  </si>
  <si>
    <t>PĀRSKATA PERIODA PEĻŅA</t>
  </si>
  <si>
    <t>Pārējie visaptverošie ienākumi / (zaudējumi), kas nav jāpārklasificē uz pelņu vai zaudējumiem nākamajos periodos</t>
  </si>
  <si>
    <t>AKTĪVI</t>
  </si>
  <si>
    <t>Nemateriālie ieguldījumi</t>
  </si>
  <si>
    <t>Ilgtermiņa aktīvi kopā</t>
  </si>
  <si>
    <t>ASSETS</t>
  </si>
  <si>
    <t>NON-CURRENT ASSETS</t>
  </si>
  <si>
    <t>Apgrozāmie līdzekļi kopā</t>
  </si>
  <si>
    <t>AKTĪVU KOPSUMMA</t>
  </si>
  <si>
    <t>CURRENT ASSETS</t>
  </si>
  <si>
    <t>TOTAL CURRENT ASSETS</t>
  </si>
  <si>
    <t>TOTAL ASSETS</t>
  </si>
  <si>
    <t>PASĪVI</t>
  </si>
  <si>
    <t>Pašu kapitāls kopā</t>
  </si>
  <si>
    <t>EQUITY AND LIABILITIES</t>
  </si>
  <si>
    <t>EQUITY</t>
  </si>
  <si>
    <t>TOTAL EQUITY</t>
  </si>
  <si>
    <t xml:space="preserve">Aizņēmumi </t>
  </si>
  <si>
    <t>Ilgtermiņa kreditori kopā</t>
  </si>
  <si>
    <t>NON-CURRENT LIABILITIES</t>
  </si>
  <si>
    <t>TOTAL NON-CURRENT LIABILITIES</t>
  </si>
  <si>
    <t>Īstermiņa kreditori kopā</t>
  </si>
  <si>
    <t>PASĪVU KOPSUMMA</t>
  </si>
  <si>
    <t>CURRENT LIABILITIES</t>
  </si>
  <si>
    <t>TOTAL CURRENT LIABILITIES</t>
  </si>
  <si>
    <t>TOTAL EQUITY AND LIABILITIES</t>
  </si>
  <si>
    <t>Total comprehensive income for the year</t>
  </si>
  <si>
    <t>At 31 December 2021</t>
  </si>
  <si>
    <t>STATEMENT OF CASH FLOW</t>
  </si>
  <si>
    <t>I. Cash flow from operating activity</t>
  </si>
  <si>
    <t>Operating profit before changes in working capital</t>
  </si>
  <si>
    <t>Krājumu atlikumu samazinājums / (pieaugums)</t>
  </si>
  <si>
    <t>Izdevumi no emitētiem parāda vērtspapīriem</t>
  </si>
  <si>
    <t>Net cash flow from operating activity</t>
  </si>
  <si>
    <t>II. Cash flow from investing activity</t>
  </si>
  <si>
    <t>EU funding received</t>
  </si>
  <si>
    <t>III. Cash flow from financing activities</t>
  </si>
  <si>
    <t>Dividends paid</t>
  </si>
  <si>
    <t>Net cash flow from financing activities</t>
  </si>
  <si>
    <t>Fixed asset revaluation reserve</t>
  </si>
  <si>
    <t>Valuation reserve for post-employment benefits</t>
  </si>
  <si>
    <t>Reorganization reserve</t>
  </si>
  <si>
    <t>Non controlling interest</t>
  </si>
  <si>
    <t>External customers</t>
  </si>
  <si>
    <t>Segment assets at the end of the reporting period</t>
  </si>
  <si>
    <t>Capital expenditure</t>
  </si>
  <si>
    <t>3. OPERATING SEGMENTS</t>
  </si>
  <si>
    <t>3. DARBĪBAS SEGMENTI</t>
  </si>
  <si>
    <t>Korekcijas un izslēgšana</t>
  </si>
  <si>
    <t>Adjustments and eliminations</t>
  </si>
  <si>
    <t xml:space="preserve">Kopā Koncerns </t>
  </si>
  <si>
    <t xml:space="preserve">Total Group </t>
  </si>
  <si>
    <t>Depreciation and amortisation</t>
  </si>
  <si>
    <t>Reconciliation of the profit before tax</t>
  </si>
  <si>
    <t>Reconciliation of assets</t>
  </si>
  <si>
    <t xml:space="preserve">Electricity transmission </t>
  </si>
  <si>
    <t>Natural gas transmission</t>
  </si>
  <si>
    <t>Natural gas storage</t>
  </si>
  <si>
    <t>Electricity transmission system service</t>
  </si>
  <si>
    <t>IFRS 15</t>
  </si>
  <si>
    <t>Applied IFRS</t>
  </si>
  <si>
    <t>IEŅĒMUMI KOPĀ</t>
  </si>
  <si>
    <t>TOTAL OTHER REVENUE</t>
  </si>
  <si>
    <t>IAS 20</t>
  </si>
  <si>
    <t>IFRS 16</t>
  </si>
  <si>
    <t>Ieņēmumi un izdevumi no dabasgāzes balansēšanas, piemērojot aģenta uzskaites principu, pārskatā atklāti neto vērtībā:</t>
  </si>
  <si>
    <t>Revenue from natural gas balancing activities</t>
  </si>
  <si>
    <t>Expenditure on natural gas balancing activities</t>
  </si>
  <si>
    <t>Electricity transmission losses and technological consumption</t>
  </si>
  <si>
    <t>a) Finanšu ieņēmumi</t>
  </si>
  <si>
    <t>Finanšu ieņēmumi kopā</t>
  </si>
  <si>
    <t>a) Finance income</t>
  </si>
  <si>
    <t>b) Finanšu izmaksas</t>
  </si>
  <si>
    <t xml:space="preserve">Kapitalizētās aizņēmuma procentu izmaksas </t>
  </si>
  <si>
    <t>Finanšu izmaksas kopā</t>
  </si>
  <si>
    <t>Interest expense on borrowings</t>
  </si>
  <si>
    <t>Land, buildings</t>
  </si>
  <si>
    <t>Electricity transmission engineering</t>
  </si>
  <si>
    <t>Transmission lines, technological equipment</t>
  </si>
  <si>
    <t>Other electricity transmission equipment</t>
  </si>
  <si>
    <t>Accumulated depreciation and impairment</t>
  </si>
  <si>
    <t>Additions</t>
  </si>
  <si>
    <t>Disposals</t>
  </si>
  <si>
    <t>31 December 2021</t>
  </si>
  <si>
    <t>Atlikusī vērtība 2022. gada 31. decembrī</t>
  </si>
  <si>
    <t>AS ‘‘Conexus Baltic Grid’’</t>
  </si>
  <si>
    <t>Expected credit losses</t>
  </si>
  <si>
    <t>Other trade receivables</t>
  </si>
  <si>
    <t>Total expected credit losses</t>
  </si>
  <si>
    <t>Receivables from contracts with customers, net</t>
  </si>
  <si>
    <t>At the beginning of the reporting year</t>
  </si>
  <si>
    <t>Overpaid corporate income tax</t>
  </si>
  <si>
    <t>TOTAL OTHER RECEIVABLES</t>
  </si>
  <si>
    <t>Cash in bank</t>
  </si>
  <si>
    <t>At 31 December 2022</t>
  </si>
  <si>
    <t>a) Non-current deferred income</t>
  </si>
  <si>
    <t>Non-current deferred income from contracts with customers</t>
  </si>
  <si>
    <t>Other non-current deferred income</t>
  </si>
  <si>
    <t>TOTAL non-current deferred income</t>
  </si>
  <si>
    <t xml:space="preserve">Nākamo periodu ieņēmumu no līgumiem ar klientiem (ilgtermiņa un īstermiņa) kustība: </t>
  </si>
  <si>
    <t xml:space="preserve">Pārējo nākamo periodu ieņēmumu (ilgtermiņa un īstermiņa) kustība: </t>
  </si>
  <si>
    <t>TOTAL borrowings</t>
  </si>
  <si>
    <t>Financial liabilities</t>
  </si>
  <si>
    <t>TOTAL financial liabilities</t>
  </si>
  <si>
    <t>Nefinanšu saistības:</t>
  </si>
  <si>
    <t>Non-financial liabilities:</t>
  </si>
  <si>
    <t>Advances received</t>
  </si>
  <si>
    <t>TOTAL non-financial liabilities</t>
  </si>
  <si>
    <t>Revenues</t>
  </si>
  <si>
    <t>Costs</t>
  </si>
  <si>
    <t>Communication expenses</t>
  </si>
  <si>
    <t>Balances at the end of the accounting year arising from transactions with related parties (other public companies)</t>
  </si>
  <si>
    <t>Receivables:</t>
  </si>
  <si>
    <t>state-controlled capital companies</t>
  </si>
  <si>
    <t>Payables:</t>
  </si>
  <si>
    <t>KOPĀ visaptverošie ienākumi pārskata gadā</t>
  </si>
  <si>
    <t>Termiņnoguldījumi</t>
  </si>
  <si>
    <t>28 710 448</t>
  </si>
  <si>
    <t xml:space="preserve">1 276 496 687 </t>
  </si>
  <si>
    <t>Other comprehensive income/ (loss) not reclassified to profit or loss in subsequent periods</t>
  </si>
  <si>
    <t>TOTAL comprehensive income for the reporting year</t>
  </si>
  <si>
    <t>Comprehensive income attributable to:</t>
  </si>
  <si>
    <t>Parent company’s shareholders</t>
  </si>
  <si>
    <t>Property, plant, and equipment (PPE)</t>
  </si>
  <si>
    <t>Advance payments for PPE</t>
  </si>
  <si>
    <t>Long-term financial investments</t>
  </si>
  <si>
    <t>Long-term prepayments</t>
  </si>
  <si>
    <t>Total non-current assets</t>
  </si>
  <si>
    <t>Izmaksātas dividendes</t>
  </si>
  <si>
    <t>Other comprehensive income for the reporting year</t>
  </si>
  <si>
    <t>Share capital increase</t>
  </si>
  <si>
    <t>Total transactions with shareholders and other changes in equity</t>
  </si>
  <si>
    <t xml:space="preserve">2022. gada 31. decembrī </t>
  </si>
  <si>
    <t>(549 664)</t>
  </si>
  <si>
    <t>(531 041)</t>
  </si>
  <si>
    <t>(919 822)</t>
  </si>
  <si>
    <t>11 917 985</t>
  </si>
  <si>
    <t>15 628 762</t>
  </si>
  <si>
    <t>(32 153 955)</t>
  </si>
  <si>
    <t xml:space="preserve">At 31 December 2022 </t>
  </si>
  <si>
    <t>As at 31 December 2021</t>
  </si>
  <si>
    <t>Peļņa/(zaudējumi) pirms nodokļa</t>
  </si>
  <si>
    <t>Tiesību lietot aktīvus nolietojums</t>
  </si>
  <si>
    <t xml:space="preserve">Parādu no līgumiem ar klientiem, depozītu un citu īstermiņa debitoru (pieaugums) / samazinājums </t>
  </si>
  <si>
    <t>Parādu piegādātājiem un pārējiem kreditoriem palielinājums / (samazinājums)</t>
  </si>
  <si>
    <t>Uzņēmuma ienākuma nodokļa maksājumi</t>
  </si>
  <si>
    <t>Amortization of intangible assets and property, depreciation of plant and equipment and impairment</t>
  </si>
  <si>
    <t>Depreciation of right-of-use assets</t>
  </si>
  <si>
    <t>Disposals of intangible assets and property, plant and equipment</t>
  </si>
  <si>
    <t>Decrease / (increase) in inventories</t>
  </si>
  <si>
    <t>Increase / (decrease) in trade payables and amounts due to other creditors</t>
  </si>
  <si>
    <t>Lease interest paid</t>
  </si>
  <si>
    <t>Saņemtā pārslodzes maksa</t>
  </si>
  <si>
    <t>Izvietotie termiņnoguldījumi</t>
  </si>
  <si>
    <t>Acquisition and establishment of property, plant and equipment and intangible assets</t>
  </si>
  <si>
    <t>Borrowings from credit institutions</t>
  </si>
  <si>
    <t>Repayment of borrowings to credit institutions</t>
  </si>
  <si>
    <t>Naudas atlikums pārskata gada sākumā</t>
  </si>
  <si>
    <t>Naudas atlikums pārskata gada beigās</t>
  </si>
  <si>
    <t>PPE*</t>
  </si>
  <si>
    <t>Total revenue from major customers</t>
  </si>
  <si>
    <t>Revenue from major customers</t>
  </si>
  <si>
    <t>Balansējošās un regulējošās elektroenerģijas realizācija</t>
  </si>
  <si>
    <t>Ieņēmumi no dabasgāzes balansēšanas, neto*</t>
  </si>
  <si>
    <t>Balancing and regulatory electricity sales</t>
  </si>
  <si>
    <t>Revenue from natural gas storage</t>
  </si>
  <si>
    <t>Revenue from natural gas transmission</t>
  </si>
  <si>
    <t>Electricity cross-border perimeter charges</t>
  </si>
  <si>
    <t>Reactive electricity revenues</t>
  </si>
  <si>
    <t>Revenue from natural gas balancing, net*</t>
  </si>
  <si>
    <t>TOTAL REVENUE FROM CONTRACTS WITH CUSTOMERS</t>
  </si>
  <si>
    <t>Electric power congestion elimination</t>
  </si>
  <si>
    <t>Cost of materials used and repair works</t>
  </si>
  <si>
    <t>Electricity for self-consumption</t>
  </si>
  <si>
    <t>Interest income on loans</t>
  </si>
  <si>
    <t>Total finance income</t>
  </si>
  <si>
    <t xml:space="preserve">Capitalized interest expenses of borrowings </t>
  </si>
  <si>
    <t>b) Finance expenses</t>
  </si>
  <si>
    <t>Datorprogrammas un licences</t>
  </si>
  <si>
    <t>Pārvades lietošanas tiesības</t>
  </si>
  <si>
    <t>Nemateriālo ieguldījumu izveidošanas izmaksas</t>
  </si>
  <si>
    <t>2021. gada 31. decembris</t>
  </si>
  <si>
    <t>Sākotnējā vērtība</t>
  </si>
  <si>
    <t>Uzkrātā amortizācija</t>
  </si>
  <si>
    <t>Aprēķinātā amortizācija</t>
  </si>
  <si>
    <t>2022.gada 31.decembris</t>
  </si>
  <si>
    <t xml:space="preserve">                       -   </t>
  </si>
  <si>
    <t>Historical cost</t>
  </si>
  <si>
    <t>Accumulated depreciation</t>
  </si>
  <si>
    <t>NBV at 31 December 2021</t>
  </si>
  <si>
    <t>For 2022</t>
  </si>
  <si>
    <t>Transferred</t>
  </si>
  <si>
    <t>NBV at 31 December 2022</t>
  </si>
  <si>
    <t>For 2023</t>
  </si>
  <si>
    <t>Accumulated amortisation</t>
  </si>
  <si>
    <t>NBV</t>
  </si>
  <si>
    <t>Amortisation charge</t>
  </si>
  <si>
    <t> -</t>
  </si>
  <si>
    <t>Historical cost or revalued amount</t>
  </si>
  <si>
    <t>Depreciation charge</t>
  </si>
  <si>
    <t>Pārvietots</t>
  </si>
  <si>
    <t>Moved</t>
  </si>
  <si>
    <t>Ēkas un zeme</t>
  </si>
  <si>
    <t>Uzkrātais nolietojums</t>
  </si>
  <si>
    <t>2022 </t>
  </si>
  <si>
    <t>2022. gada 31. decembrī </t>
  </si>
  <si>
    <t>2023 </t>
  </si>
  <si>
    <t>Buildings and land</t>
  </si>
  <si>
    <t xml:space="preserve">Historical cost </t>
  </si>
  <si>
    <t>Changes to lease agreements recognised</t>
  </si>
  <si>
    <t>Increase in right-of-use assets</t>
  </si>
  <si>
    <t>‘‘Baltic RCC” OÜ</t>
  </si>
  <si>
    <t>AS ‘‘Pirmais Slēgtais pensiju fonds’’</t>
  </si>
  <si>
    <t>NBV at the end of the reporting period</t>
  </si>
  <si>
    <t>Pārskata gada sākumā</t>
  </si>
  <si>
    <t>Pārskata gada beigās</t>
  </si>
  <si>
    <t>At the end of the reporting year</t>
  </si>
  <si>
    <t>Impairment of the receivables from contracts with customers</t>
  </si>
  <si>
    <t>Avanss par balansēšanas pakalpojumiem biržā</t>
  </si>
  <si>
    <t>Advance payments for balancing services on an exchange</t>
  </si>
  <si>
    <t>Other receivables</t>
  </si>
  <si>
    <t>Jaunu akciju emisija</t>
  </si>
  <si>
    <t>Issue of new shares</t>
  </si>
  <si>
    <t>31 December 2022</t>
  </si>
  <si>
    <t>Number of shares</t>
  </si>
  <si>
    <t>Registered share capital</t>
  </si>
  <si>
    <t>- no sagaidāmā Eiropas Savienības finansējuma avansa</t>
  </si>
  <si>
    <t>- no Eiropas Savienības finansējuma saņemtā avansa</t>
  </si>
  <si>
    <t>Projekts “Baltijas valstu elektroenerģijas pārvades sistēmas sinhronizācija ar Eiropas tīklu, 2. fāze "</t>
  </si>
  <si>
    <t>Baltijas valstu sinhronizācijas ar kontinentālo Eiropu, 1.fāze</t>
  </si>
  <si>
    <t>(b) Current deferred revenue</t>
  </si>
  <si>
    <t>- from connection charges</t>
  </si>
  <si>
    <t>Short-term deferred revenue from contracts with customers</t>
  </si>
  <si>
    <t>Synchronisation of the Baltic States with Continental Europe, Phase 1</t>
  </si>
  <si>
    <t xml:space="preserve">IPGK rezervēto jaudu maksa  </t>
  </si>
  <si>
    <t>KOPĀ pārskata gada beigās</t>
  </si>
  <si>
    <t>EU co-financing advance received</t>
  </si>
  <si>
    <t>IUGS reserved capacity charge</t>
  </si>
  <si>
    <t>TOTAL at the end of the reporting year</t>
  </si>
  <si>
    <t xml:space="preserve">Movement in other deferred revenue (non-current and current): </t>
  </si>
  <si>
    <t>Non-current portion of bonds issued</t>
  </si>
  <si>
    <t>Current accrued liabilities for interest on borrowings from credit institutions</t>
  </si>
  <si>
    <t>Including:</t>
  </si>
  <si>
    <t>Non-current borrowings</t>
  </si>
  <si>
    <t>Current borrowings</t>
  </si>
  <si>
    <t>KOPĀ nomas saistības</t>
  </si>
  <si>
    <t>TOTAL lease liabilities</t>
  </si>
  <si>
    <t xml:space="preserve">Current </t>
  </si>
  <si>
    <t>Aizņēmumu un nomas saistību kustība:</t>
  </si>
  <si>
    <t xml:space="preserve">Citi aizņēmumi </t>
  </si>
  <si>
    <t>Jauni līgumi</t>
  </si>
  <si>
    <t>Atmaksa, izņemot procentu maksājumus</t>
  </si>
  <si>
    <t>Procentu maksājumi</t>
  </si>
  <si>
    <t>Aprēķinātie procenti</t>
  </si>
  <si>
    <t>Movement of borrowings and Lease liabilities:</t>
  </si>
  <si>
    <t xml:space="preserve">Lease liabilities </t>
  </si>
  <si>
    <t xml:space="preserve">Other borrowings </t>
  </si>
  <si>
    <t>Recognised changes to lease agreements</t>
  </si>
  <si>
    <t>New contracts</t>
  </si>
  <si>
    <t>Repayments, excluding interest</t>
  </si>
  <si>
    <t>Interest payments</t>
  </si>
  <si>
    <t>Calculated interest</t>
  </si>
  <si>
    <t>Aizņēmumi no kredītiestādēm</t>
  </si>
  <si>
    <t>KOPĀ parādi piegādātājiem un pārējiem kreditoriem, t.sk.:</t>
  </si>
  <si>
    <t>Parādi pārējiem kreditoriem</t>
  </si>
  <si>
    <t>Accrued liabilities</t>
  </si>
  <si>
    <t>Other current financial liabilities</t>
  </si>
  <si>
    <t>Advances received for connection charges</t>
  </si>
  <si>
    <t>Other current non-financial liabilities</t>
  </si>
  <si>
    <t>TOTAL payables to suppliers and other creditors, including:</t>
  </si>
  <si>
    <t>Aktīvi, kuriem patiesā vērtība tiek uzrādīta:</t>
  </si>
  <si>
    <t>Saistības, kurām patiesā vērtība tiek uzrādīta:</t>
  </si>
  <si>
    <t>Citi debitori (14. pielikums)</t>
  </si>
  <si>
    <t>Assets that are measured at fair value:</t>
  </si>
  <si>
    <t>Assets for which fair value is reported:</t>
  </si>
  <si>
    <t>At 31.12.2022</t>
  </si>
  <si>
    <t>Gāzes uzglabāšana un pārvade</t>
  </si>
  <si>
    <t>Gas storage and transmission</t>
  </si>
  <si>
    <t>Balancing electricity</t>
  </si>
  <si>
    <t>Regulating electricity</t>
  </si>
  <si>
    <t>Elektroenerģija zudumiem un tehnoloģiskajam patēriņam</t>
  </si>
  <si>
    <t xml:space="preserve">Elektroenerģija tranzīta zudumiem </t>
  </si>
  <si>
    <t>Electricity for losses and technological consumption</t>
  </si>
  <si>
    <t>Electricity for transit losses</t>
  </si>
  <si>
    <t>Electricity for business use</t>
  </si>
  <si>
    <t>Capacity reserve for electricity system security</t>
  </si>
  <si>
    <t>Use of synchronous compensators</t>
  </si>
  <si>
    <t>Lease of PPE and land</t>
  </si>
  <si>
    <t>Nauda un tās ekvivalenti</t>
  </si>
  <si>
    <t>Cash and short-term deposits</t>
  </si>
  <si>
    <t>Ieņēmumi no līdzdalības asociēto sabiedrību kapitālā</t>
  </si>
  <si>
    <t>Share of profit of an associate</t>
  </si>
  <si>
    <t xml:space="preserve">                           -   </t>
  </si>
  <si>
    <t>Cash and cash equivalents</t>
  </si>
  <si>
    <t>Other short-term receivables</t>
  </si>
  <si>
    <t xml:space="preserve">                        -   </t>
  </si>
  <si>
    <t>Ieņēmumi no līdzdalības asociētas sabiedrības kapitālā</t>
  </si>
  <si>
    <t xml:space="preserve">                            -   </t>
  </si>
  <si>
    <t>Saņemtie procentu ieņēmumi</t>
  </si>
  <si>
    <t>Interest received</t>
  </si>
  <si>
    <t>Izslēgts</t>
  </si>
  <si>
    <t>134 449 726</t>
  </si>
  <si>
    <t xml:space="preserve"> - Unfinished EU co-funded projects, including:</t>
  </si>
  <si>
    <t>Vidējais darbinieku skaits</t>
  </si>
  <si>
    <t>Average number of employees</t>
  </si>
  <si>
    <t>Avansa maksājumi par nemateriālajiem ieguldījumiem</t>
  </si>
  <si>
    <t>2023. gada 31. decembrī</t>
  </si>
  <si>
    <t>At 31 December 2023</t>
  </si>
  <si>
    <t xml:space="preserve">                              -   </t>
  </si>
  <si>
    <t xml:space="preserve">                                 -   </t>
  </si>
  <si>
    <t xml:space="preserve">                          - </t>
  </si>
  <si>
    <t xml:space="preserve">                           - </t>
  </si>
  <si>
    <t>Procentu ieņēmumi no depozītiem</t>
  </si>
  <si>
    <t>Atlikusī vērtība 2023. gada 31. decembrī</t>
  </si>
  <si>
    <t>NBV at 31 December 2023</t>
  </si>
  <si>
    <t xml:space="preserve">  - </t>
  </si>
  <si>
    <t>At 30 December 2023</t>
  </si>
  <si>
    <t>Computer software and licenses</t>
  </si>
  <si>
    <t>Transmission right-of-use assets</t>
  </si>
  <si>
    <t>Intangible assets under construction</t>
  </si>
  <si>
    <t>Vienošanās par pakalpojumu koncesiju</t>
  </si>
  <si>
    <t>158 906 </t>
  </si>
  <si>
    <t>(4) </t>
  </si>
  <si>
    <t>(293) </t>
  </si>
  <si>
    <t>Norakstīšana un citas korekcijas</t>
  </si>
  <si>
    <t>Nemateriālo ieguldījumu un pamatlīdzekļu vērtības samazinājums</t>
  </si>
  <si>
    <t>KOPĀ nolietojums un amortizācija neiskaitot norkastīšanu un citas korekcijas</t>
  </si>
  <si>
    <t>TOTAL depreciation and amortisation excluding write-offs and other adjustments</t>
  </si>
  <si>
    <t>Write-offs and other adjustments</t>
  </si>
  <si>
    <t xml:space="preserve">                     -   </t>
  </si>
  <si>
    <t xml:space="preserve">31 December 2023 </t>
  </si>
  <si>
    <t xml:space="preserve">-   </t>
  </si>
  <si>
    <t xml:space="preserve">         -   </t>
  </si>
  <si>
    <t>31.12.2023.</t>
  </si>
  <si>
    <t>At 31.12.2023</t>
  </si>
  <si>
    <t>Income and expenses from related party transactions (other state-owned capital companies)</t>
  </si>
  <si>
    <t>Ieņēmumi un izmaksas no darījumiem ar saistītajām pusēm (valsts kontrolētām kapitālsabiedrības)</t>
  </si>
  <si>
    <t>Akciju sabiedrības "Augstsprieguma tīkls" revidētie finanšu pārskati par periodu no 01.01.2023. līdz 31.12.2023.</t>
  </si>
  <si>
    <t>Total liquidity ratio*</t>
  </si>
  <si>
    <t>EBITDA margin</t>
  </si>
  <si>
    <t>*** Net borrowings to EBITDA</t>
  </si>
  <si>
    <t>≤ 5.0</t>
  </si>
  <si>
    <t>Net borrowings to EBITDA***</t>
  </si>
  <si>
    <t>Neto aizņēmumi pret EBITDA***</t>
  </si>
  <si>
    <t>*** Neto aizņēmumi pret EBITDA</t>
  </si>
  <si>
    <t>Nolietojums, amortizācija un vērtības samazinājums no pamatlīdzekļu pārvērtēšanas</t>
  </si>
  <si>
    <t>Depreciation, amortisation and impairment of property, plant and equipment</t>
  </si>
  <si>
    <t>9a</t>
  </si>
  <si>
    <t>9b</t>
  </si>
  <si>
    <t>Samazinājums no pamatlīdzekļu pārvērtēšanas</t>
  </si>
  <si>
    <t>Pēcnodarbinātības pabalstu novērtēšanas rezultāts</t>
  </si>
  <si>
    <t>Kopā pārējie visaptverošie ienākumi / (zaudējumi) pārskata gadā</t>
  </si>
  <si>
    <t>Decrease from revaluation of property, plant and equipment</t>
  </si>
  <si>
    <t>Post-employement benefit measurement result</t>
  </si>
  <si>
    <t>Total other comprehensive income / (loss) for the year</t>
  </si>
  <si>
    <t>Advance payments for intangible assets</t>
  </si>
  <si>
    <t>Bank deposits</t>
  </si>
  <si>
    <t>17a</t>
  </si>
  <si>
    <t>17b</t>
  </si>
  <si>
    <t>17c</t>
  </si>
  <si>
    <t>19a</t>
  </si>
  <si>
    <t>19b</t>
  </si>
  <si>
    <t>Nemateriālo ieguldījumu amortizācija, pamatlīdzekļu nolietojums un vērtības samazinājums no pamatlīdzekļu pārvērtēšanas</t>
  </si>
  <si>
    <t>Uzkrājumu pieaugums</t>
  </si>
  <si>
    <t xml:space="preserve">                               -   </t>
  </si>
  <si>
    <t>Ieguldījums akcijās</t>
  </si>
  <si>
    <t>Saņemtās dividendes no Meitassabiedrības</t>
  </si>
  <si>
    <t>Neto naudas (samazinājums)/palielinājums pārskata periodā</t>
  </si>
  <si>
    <t>Nolietojums un amortizācija un vērtības samazinājums</t>
  </si>
  <si>
    <t>Segmenta peļņa pirms nodokļa</t>
  </si>
  <si>
    <t>Segmentu saistības pārskata perioda beigās</t>
  </si>
  <si>
    <t>Kapitālieguldījumi*</t>
  </si>
  <si>
    <t>*kapitālieguldījumos dabasgāzes pārvades segmentā nav ietverti nemateriālie ieguldījumi 14 700 000 EUR apmērā projekta “Gas Interconnection Poland – Lithuania” (GIPL) ietvaros (detalizēti skat.10.1.pielikumu).</t>
  </si>
  <si>
    <t>Segmentu peļņa pirms nodokļa un finanšu izmaksām</t>
  </si>
  <si>
    <t>Segmentu peļņa pirms nodokļa</t>
  </si>
  <si>
    <t xml:space="preserve">                                     -   </t>
  </si>
  <si>
    <t xml:space="preserve">                                          - </t>
  </si>
  <si>
    <t>Saistību saskaņošana</t>
  </si>
  <si>
    <t>Segmentu saistības</t>
  </si>
  <si>
    <t>Parādi piegādātājiem un darbuzņēmējiem</t>
  </si>
  <si>
    <t>Kopā saistības</t>
  </si>
  <si>
    <t>KOPĀ ieņēmumi no līgumiem ar klientiem , kas atzīti laika gaitā</t>
  </si>
  <si>
    <t xml:space="preserve">               - </t>
  </si>
  <si>
    <t xml:space="preserve">                            - </t>
  </si>
  <si>
    <t xml:space="preserve">                   - </t>
  </si>
  <si>
    <t xml:space="preserve">                 - </t>
  </si>
  <si>
    <t xml:space="preserve">                             - </t>
  </si>
  <si>
    <t>Citi ieņēmumi</t>
  </si>
  <si>
    <t>Pārslodzes vadības ieņēmumi pārvades izmaksu segšanai***</t>
  </si>
  <si>
    <t>Elektriskās jaudas pārslodzes likvidācija**</t>
  </si>
  <si>
    <t>KOPĀ citi ieņēmumi</t>
  </si>
  <si>
    <t>*Ieņēmumi un izdevumi no balansēšanas, piemērojot aģenta uzskaites principu, pārskatā atklāti neto vērtībā un tiek iekļauti peļņas vai zaudējumu pārskata postenī ieņēmumi no pamatdarbības</t>
  </si>
  <si>
    <t>**Krasā elektroenerģijas cenas kāpuma rezultātā, 2022. gadā būtiski pieauga  Mātessabiedrības ieņēmumi, kā arī izmaksas (skatīt 8. pielikumu) kopīgi ar Igaunijas pārvades sistēmas operatoru AS ''Elering'' organizēto izvēles finansiālo pārvades tiesību (Financial Transmission Rights – option) izsoļu uz Igaunijas – Latvijas robežas virzienā Igaunija – Latvija ietvaros. Izvēles finansiālās pārvades tiesības ir finanšu instruments, ar kura palīdzību elektroenerģijas tirgus dalībnieki var ierobežot elektroenerģijas biržas cenu svārstību risku starp Igaunijas un Latvijas elektroenerģijas tirdzniecības apgabaliem. Minētie ieņēmumi sedz Mātessabiedrības izmaksas, kas saistītas ar elektriskās jaudas pārslodzes likvidāciju.</t>
  </si>
  <si>
    <t>***Saskaņā ar Elektroenerģijas pārvades sistēmas pakalpojumu tarifu aprēķināšanas metodiku, plānoto un faktisko ieņēmumu uz izmaksu svārstības tiek kompensētas nākošajā regulatīvajā periodā. Savukārt, saskaņā ar metodikas 67. punktu Pārvades sistēmas operators var lūgt SPRK atļauju izlietot pārslodzes ieņēmumus 2023. gada elektroenerģijas zudumu un tehnoloģiskā procesa nodrošināšanas izmaksu segšanai. Ievērojot iepriekš minēto, saņemto SPRK atļauju, 2023. gadā elektroenerģijas pārvades zudumu un tehnoloģiskā procesa nodrošināšanas izmaksu segšanai novirzīti pārslodzes maksas ieņēmumi 14 127 667 EUR (2022.gadā 36 539 596 EUR) apmērā.</t>
  </si>
  <si>
    <t>Obligātā iepirkuma komponentes, neto*</t>
  </si>
  <si>
    <t>*No 2023. gada 1. janvāra noteikta 0 EUR/MWh apmērā. Līdz ar 2023. gada 16. februāra grozījumiem Elektroenerģijas tirgus likumā, kas stājās spēkā no 2023. gada 1. marta, Mātessabiedrība vairs neveic obligātās iepirkuma komponentes iekasēšanu.</t>
  </si>
  <si>
    <t>5. Pārējie ienākumi</t>
  </si>
  <si>
    <t>Atzītie nākamo periodu ieņēmumi no ES līdzfinansējuma kapitālieguldījumu realizācijai (skat. 19. pielikumu)</t>
  </si>
  <si>
    <t>Atzītie nākamo periodu ieņēmumi no pārslodzes maksas</t>
  </si>
  <si>
    <t>Ieņēmumi no apgrozāmo līdzekļu un pamatlīdzekļu pārdošanas, izslēgšanas, neto</t>
  </si>
  <si>
    <t>Citi pārējie ieņēmumi*</t>
  </si>
  <si>
    <t>PĀRĒJIE IEŅĒMUMI KOPĀ</t>
  </si>
  <si>
    <t>*tai skaitā 2023. gadā 2 230 tūkst. EUR valsts atbalsta ieņēmumi par jaudas rezerves uzturēšanas pakalpojumu 2023.gadā. Ievērojot Klimata un enerģētikas ministrijas informatīvo ziņojumu ''Par AS ''Augstsprieguma tīkls'' un AS ''Sadales tīkls'' sistēmas pakalpojuma tarifu projektu pārskatīšanu'',  Ministru kabineta 2023.gada 24.janvāra protokollēmumu Nr.4, 53§, likuma "Par valsts budžetu 2023. gadam un budžeta ietvaru 2023., 2024. un 2025. gadam" anotācijas 49.pantā paredzēta apropriācija Klimata un enerģētikas ministrijai, ar kuru AS ''Augstsprieguma tīkls'' piešķirts valsts atbalsts par aizsardzības pakalpojumu (jaudas rezerves uzturēšanas pakalpojumu), kompensējot starpību starp 4.65 EUR par vienu MW stundā un faktisko pakalpojuma cenu, kas ir virs šī sliekšņa.</t>
  </si>
  <si>
    <t>6. Izlietotās izejvielas un materiāli</t>
  </si>
  <si>
    <t>Elektroenerģijas pārvades zudumi un tehnoloģiskais patēriņš*</t>
  </si>
  <si>
    <t>IZLIETOTĀS IZEJVIELAS UN MATERIĀLI, REMONTU IZMAKSAS KOPĀ</t>
  </si>
  <si>
    <t xml:space="preserve">                         - </t>
  </si>
  <si>
    <t>7. Personāla izmaksas</t>
  </si>
  <si>
    <t>Atlīdzība par darbu</t>
  </si>
  <si>
    <t xml:space="preserve">Valsts sociālās apdrošināšanas obligātās iemaksas </t>
  </si>
  <si>
    <t>Darba koplīgumā noteiktās iemaksas pensiju plānā (noteiktu iemaksu plāns)</t>
  </si>
  <si>
    <t>Citi darba koplīgumā noteiktie pabalsti (noteiktu labumu plāni)*</t>
  </si>
  <si>
    <t>Citas personāla izmaksas</t>
  </si>
  <si>
    <t>PERSONĀLA IZMAKSAS KOPĀ</t>
  </si>
  <si>
    <t>tai skaitā atlīdzība Mātessabiedrības vadībai (valde, padome):</t>
  </si>
  <si>
    <t>Valsts sociālās apdrošināšanas obligātās iemaksas</t>
  </si>
  <si>
    <t>ATLĪDZĪBA MĀTESSABIEDRĪBAS VADĪBAI KOPĀ</t>
  </si>
  <si>
    <t>Darbinieku skaits pārskata perioda beigās</t>
  </si>
  <si>
    <t>Vidējais darbinieku skaits pārskata periodā</t>
  </si>
  <si>
    <t>*2022.gadā iekļauti papildus aktuārie ieguvumi un zaudējumi par iepriekšējiem periodiem 490 256 EUR apmērā.</t>
  </si>
  <si>
    <t>8. Pārējās saimnieciskās darbības izmaksas</t>
  </si>
  <si>
    <t>Elektriskās jaudas rezerve elektroenerģijas sistēmas drošumam</t>
  </si>
  <si>
    <t>Telekomunikācija elektroenerģijas sistēmas drošumam</t>
  </si>
  <si>
    <t>Transporta izmaksas</t>
  </si>
  <si>
    <t>IT sistēmu uzturēšanas izmaksas</t>
  </si>
  <si>
    <t>Telpu un teritorijas uzturēšanas izmaksas</t>
  </si>
  <si>
    <t>Sinhronie kompensatori elektroenerģijas sistēmas drošumam</t>
  </si>
  <si>
    <t>Nodokļi un nodevas</t>
  </si>
  <si>
    <t>Dabas un darba aizsardzības izmaksas</t>
  </si>
  <si>
    <t>PĀRĒJĀS SAIMNIECISKĀS DARBĪBAS IZMAKSAS KOPĀ</t>
  </si>
  <si>
    <t>9. Finanšu ieņēmumi un izmaksas</t>
  </si>
  <si>
    <t>Emitēto parāda vērtspapīru kupona procenta izmaksas (20.pielikums)</t>
  </si>
  <si>
    <t>Aktīvu nomas procentu izdevumi (20. pielikums)</t>
  </si>
  <si>
    <t xml:space="preserve">                                  - </t>
  </si>
  <si>
    <t>10.  Nemateriālie ieguldījumi un pamatlīdzekļi</t>
  </si>
  <si>
    <t xml:space="preserve">10.1. Nemateriālie ieguldījumi </t>
  </si>
  <si>
    <t>10. Intangible ASSETS and PROPERTY, PLANT AND EQUIPMENT</t>
  </si>
  <si>
    <t>10.1  Intangible ASSETS</t>
  </si>
  <si>
    <t xml:space="preserve"> - </t>
  </si>
  <si>
    <t>10.2. Pamatlīdzekļi</t>
  </si>
  <si>
    <t>10.2 PROPERTY, PLANT AND EQUIPMENT</t>
  </si>
  <si>
    <t>Urbumi</t>
  </si>
  <si>
    <t>Gāzes pārsūknēša-nas un automātiskās vadības iekārtas</t>
  </si>
  <si>
    <t>Vērtības samazinājums</t>
  </si>
  <si>
    <t>(31 547 203) </t>
  </si>
  <si>
    <t xml:space="preserve">                      - </t>
  </si>
  <si>
    <t>10.3. Tiesības lietot aktīvus</t>
  </si>
  <si>
    <t xml:space="preserve">10.3 RIGHT-of-USE ASSETS </t>
  </si>
  <si>
    <t>10.4. Nolietojums un amortizācija</t>
  </si>
  <si>
    <t>10.4 Depreciation and amortisation</t>
  </si>
  <si>
    <t xml:space="preserve"> Pamatlīdzekļu nolietojums (10.2. pielikums)  </t>
  </si>
  <si>
    <t xml:space="preserve"> Nemateriālo ieguldījumu amortizācija (10.1. pielikums)  </t>
  </si>
  <si>
    <t xml:space="preserve"> Tiesības lietot aktīvu nolietojums (10.3. pielikums)  </t>
  </si>
  <si>
    <t xml:space="preserve"> Nolietojums un amortizācija  </t>
  </si>
  <si>
    <t>Vērtības samazinājums pārvērtēšanas rezultātā (10.2. pielikums)</t>
  </si>
  <si>
    <t>Kopā vērtības samazinājums pārvērtēšanas rezultātā</t>
  </si>
  <si>
    <t>11. Pārējie ilgtermiņa finanšu ieguldījumi</t>
  </si>
  <si>
    <t>11. OTHER LONG-TERM FINANCIAL INVESTMENTS</t>
  </si>
  <si>
    <t>12. Krājumi</t>
  </si>
  <si>
    <t>Materiāli un rezerves daļas</t>
  </si>
  <si>
    <t>Dabasgāze</t>
  </si>
  <si>
    <t>Samaksātie avansi par krājumiem</t>
  </si>
  <si>
    <t>Uzkrājumi lēnas aprites krājumiem</t>
  </si>
  <si>
    <t>KRĀJUMI KOPĀ</t>
  </si>
  <si>
    <t>13.  Parādi no līgumiem ar klientiem</t>
  </si>
  <si>
    <t>13. RECEIVABLES FROM CONTRACTS WITH CUSTOMERS</t>
  </si>
  <si>
    <t>Dabasgāzes pārvades un uzglabāšanas pakalpojuma parādi</t>
  </si>
  <si>
    <t>Sagaidāmie kredītzaudējumi </t>
  </si>
  <si>
    <t>Kopā paredzamie kredīta zaudējumi</t>
  </si>
  <si>
    <t>Debitori, neto</t>
  </si>
  <si>
    <t>14. Citi debitori</t>
  </si>
  <si>
    <t>14. Other receivables</t>
  </si>
  <si>
    <t>Termiņnoguldījumi*</t>
  </si>
  <si>
    <t>Saņemamais ES fondu finansējums***</t>
  </si>
  <si>
    <t>Parāds saistībā ar krāpniecisko darījumu**</t>
  </si>
  <si>
    <t>Uzkrājums krāpnieciskajam darījumam**</t>
  </si>
  <si>
    <t xml:space="preserve">                                  -   </t>
  </si>
  <si>
    <t xml:space="preserve">                                         -   </t>
  </si>
  <si>
    <t>*Nodrošinot efektīvu resursu pārvaldību, ievērojot procentu likmju pieaugumu, 2023.gadā brīvi pieejamie naudas līdzekļi tika noguldīti īstermiņa termiņnoguldījumos uz periodu no 6 līdz 12 mēnešiem un gada procentu likmēm robežās no 3.41% līdz 4.4%. (skatīt 23. pielikumu )</t>
  </si>
  <si>
    <t xml:space="preserve">**Mātessabiedrība 2022. gadā veikusi uzkrājumu 172 850 EUR apmērā saistībā ar krāpniecisku darījumu. Par šo lietu ir ierosināts kriminālprocess. </t>
  </si>
  <si>
    <t>*** Mātessabidrība 2023. gadā turpina īstenot ES līdzfinansētos projektus ''Sinhronizācija ar kontinentālo Eiropu, 1.fāze'' un ''Sinhronizācija ar kontinentālo Eiropu, 2.fāze'', kā arī  ir uzsākti projekti Atveseļošanas un noturības mehānisma plāna investīcijas ''Elektroenerģijas pārvades un sadales tīklu modernizācija'' ietvaros (skatīt Vadības ziņojuma nodaļu ''Koncerna turpmākā attīstība").</t>
  </si>
  <si>
    <t>15. Uzņēmuma ienākumu nodoklis</t>
  </si>
  <si>
    <t>Atliktais uzņēmumu ienākuma nodoklis</t>
  </si>
  <si>
    <t>KOPĀ uzņēmumu ienākuma nodoklis</t>
  </si>
  <si>
    <t>16. Nauda</t>
  </si>
  <si>
    <t>Pieprasījuma depozīti*</t>
  </si>
  <si>
    <t>KOPĀ nauda un naudas ekvivalenti</t>
  </si>
  <si>
    <t>*Saistībā  ar komercbanku piedāvāto procentu likmju par naudas atlikumiem norēķinu kontos pieaugumu, 2023. gadā  ar sadarbības bankām ir noslēgti nakts depozītu līgumi ar mainīgām procentu likmēm, kur depozītu apjoms mainās atkarībā no koncerna tūlītējām naudas prasībām.</t>
  </si>
  <si>
    <t>17. Pašu kapitāls</t>
  </si>
  <si>
    <t>17. Equity</t>
  </si>
  <si>
    <t>18. Darbinieku labumu saistības</t>
  </si>
  <si>
    <t>Atzīts visaptverošo ienākumu pārskatā- Pēcnodarbinātības novērtēšanas rezultāts</t>
  </si>
  <si>
    <t>Atzīts peļņas vai zaudējumu pārskatā - Personāla izmaksas</t>
  </si>
  <si>
    <t>Samaksātie pēcnodarbinātības pabalsti</t>
  </si>
  <si>
    <t>Uzkrājumu izmaiņas</t>
  </si>
  <si>
    <t>19. Nākamo periodu ieņēmumi</t>
  </si>
  <si>
    <t xml:space="preserve">– no pieslēgumu maksām </t>
  </si>
  <si>
    <t>– atzītas citas līguma saistības</t>
  </si>
  <si>
    <t>Elektroenergijas parvades­‌ sistēmas modernizacija</t>
  </si>
  <si>
    <t>- no pieslēguma dabasgāzes pārvades sistēmai</t>
  </si>
  <si>
    <t xml:space="preserve">                   -   </t>
  </si>
  <si>
    <t xml:space="preserve">                         -   </t>
  </si>
  <si>
    <t xml:space="preserve">           -   </t>
  </si>
  <si>
    <t>Pieslēgumu maksa un jaudas rezervācijas maksa atzīta peļņas vai zaudējumu pārskatā</t>
  </si>
  <si>
    <t>Saņemtā pieslēguma maksa un jaudas rezervācijas maksa no klientu iemaksām</t>
  </si>
  <si>
    <t>Pārskata perioda sākumā</t>
  </si>
  <si>
    <t xml:space="preserve">                    -   </t>
  </si>
  <si>
    <t>Saņemtais ES līdzfinansējums</t>
  </si>
  <si>
    <t>21.  Parādi piegādātājiem un pārējie kreditori</t>
  </si>
  <si>
    <t>20. Aizņēmumi un nomas saistības</t>
  </si>
  <si>
    <t>20. Borrowings and lease LIABILITIES</t>
  </si>
  <si>
    <t>Saņemtie avansi par jaudas rezervēšanas maksu*</t>
  </si>
  <si>
    <t>*2023.gadā Mātessabiedrība ir saņēmusi avansus par jaudas rezervēšanas maksu 12 036 879 EUR un bankas garantijas par jaudas rezervēšanas maksu 59 156 969 EUR apmērā.</t>
  </si>
  <si>
    <t>21. PAYABLES TO SUPPLIERS AND OTHER CREDITORS</t>
  </si>
  <si>
    <t>Saņemtie pieslēgumu maksas avansi</t>
  </si>
  <si>
    <t>Uz nākamo periodu ieņēmumiem attiecinātie avansi pēc pieslēgumu izbūves pabeigšanas</t>
  </si>
  <si>
    <t>Pārskata perioda beigās</t>
  </si>
  <si>
    <t>Saņemto pieslēgumu maksas avansu kustība:</t>
  </si>
  <si>
    <t>Pārvērtētie pamatlīdzekļi (10.2 pielikums)</t>
  </si>
  <si>
    <t>Nauda (16. pielikums)</t>
  </si>
  <si>
    <t>Parādi no līgumiem ar klientiem (13. pielikums)</t>
  </si>
  <si>
    <t>Pārējie ilgtermiņa finanšu ieguldījumi (11. pielikums)</t>
  </si>
  <si>
    <t>Termiņnoguldījumi (14.pielikums)</t>
  </si>
  <si>
    <t>Aizņēmumi (20. pielikums)</t>
  </si>
  <si>
    <t>Nomas saistības (20. pielikums)</t>
  </si>
  <si>
    <t>Parādi piegādātājiem un pārējiem kreditoriem (21. pielikums)</t>
  </si>
  <si>
    <t>Nauda (16.pielikums)</t>
  </si>
  <si>
    <t>Termiņnoguldījumi (14. pielikums)</t>
  </si>
  <si>
    <t>Citi aizņēmumi (20. pielikums)</t>
  </si>
  <si>
    <t>Aizņēmumi no kredītiestādēm (20.pielikums)</t>
  </si>
  <si>
    <t>Kopā izmaksas  darījumiem ar saistītām sabiedrībām</t>
  </si>
  <si>
    <t>Norēķini par drošības naudām</t>
  </si>
  <si>
    <t>Ieņēmumi un izmaksas no darījumiem ar asociētajiem uzņēmumiem</t>
  </si>
  <si>
    <t>Ieņēmumi no līdzdalības asociētos uzņēmumos</t>
  </si>
  <si>
    <t>Kopā:</t>
  </si>
  <si>
    <t>Elektroenerģijas tirgus sasaistīšanas izmaksas</t>
  </si>
  <si>
    <t>Asociētie uzņēmumi*</t>
  </si>
  <si>
    <t>* Asociētais uzņēmums OU "Baltic RCC" vai OU Baltic RCC pastāvīgā pārstāvniecība Latvijā</t>
  </si>
  <si>
    <t xml:space="preserve">Atlikumi pārskata gada beigās, kas radušies no darījumiem ar asociētajiem uzņēmumiem </t>
  </si>
  <si>
    <t xml:space="preserve">Asociētie uzņēmumi </t>
  </si>
  <si>
    <t>Pārskata perioda peļņa</t>
  </si>
  <si>
    <t>Write-down of PPE revaluation reserve</t>
  </si>
  <si>
    <t>JOINT STOCK COMPANY Augstsprieguma tīkls audited financial statements for the period from 01.01.2023 until 31.12.2023</t>
  </si>
  <si>
    <t>Increase in provisions</t>
  </si>
  <si>
    <t>Dividends from the Subsidiary</t>
  </si>
  <si>
    <t>Income from investments in associates</t>
  </si>
  <si>
    <t>Receivables from contracts with customers, deposits, and other short-term receivables (increase)/decrease</t>
  </si>
  <si>
    <t>Gross cash flow from operating activities</t>
  </si>
  <si>
    <t>Corporate income tax paid</t>
  </si>
  <si>
    <t>Expenditure on debt securities issued</t>
  </si>
  <si>
    <t>Sale of property, plant and equipment</t>
  </si>
  <si>
    <t>Congestion fees received</t>
  </si>
  <si>
    <t>Bank deposits placed</t>
  </si>
  <si>
    <t>Investment in shares</t>
  </si>
  <si>
    <t>Dividends received from the Subsidiary</t>
  </si>
  <si>
    <t>Net cash (used in) / generated from investing activities</t>
  </si>
  <si>
    <t>Lease payments</t>
  </si>
  <si>
    <t>Net cash (decrease)/increase during the reporting period</t>
  </si>
  <si>
    <t>Cash and cash equivalents at the beginning of the reporting year</t>
  </si>
  <si>
    <t>Cash and cash equivalents at the end of the reporting year</t>
  </si>
  <si>
    <t>Depreciation and amortisation and impairment costs</t>
  </si>
  <si>
    <t>Segment liabilities at the end of the reporting period</t>
  </si>
  <si>
    <t>Capital expenditure*</t>
  </si>
  <si>
    <t>*Capital investment in the natural gas transmission segment excludes intangible assets of EUR 14,700,000 within the Gas Interconnection Poland – Lithuania (GIPL) project (see Note 10.1 for details).</t>
  </si>
  <si>
    <t>Segment profit before tax and finance costs</t>
  </si>
  <si>
    <t>Dividends received from Subsidiary</t>
  </si>
  <si>
    <t>Income from equity interests in associate</t>
  </si>
  <si>
    <t>* The property, plant and equipment value adjustment relates to the buffer gas in the gas pipelines owned by AS “Conexus Baltic Grid”. The value of the buffer gas was reduced by the valuation of individual PPE of AS “Conexus Baltic Grid” at the time of purchase price allocation.</t>
  </si>
  <si>
    <t>Segment liabilities</t>
  </si>
  <si>
    <t>Reconciliation of liabilities</t>
  </si>
  <si>
    <t>Deferred tax liability</t>
  </si>
  <si>
    <t>Total liabilities</t>
  </si>
  <si>
    <t>Connection fee revenue</t>
  </si>
  <si>
    <t>Congestion management revenues to cover costs of transmission losses***</t>
  </si>
  <si>
    <t>Other income</t>
  </si>
  <si>
    <t>TOTAL OTHER INCOME</t>
  </si>
  <si>
    <t>Electric power congestion elimination**</t>
  </si>
  <si>
    <t>Asset lease</t>
  </si>
  <si>
    <t>TOTAL other income</t>
  </si>
  <si>
    <t>* Revenues and expenses from balancing are recognised applying the agency principle and are disclosed on net basis within profit and loss account as part of operating income.</t>
  </si>
  <si>
    <t>** As a result of the sharp increase in the electricity price, the Parent Company’s revenues as well as costs (see also Note 8) increased significantly in 2022 as a result of the optional financial transmission rights organised jointly with the Estonian transmission system operator AS Elering (Financial Transmission Rights – option) auctions on the Estonia-Latvia border in the direction Estonia-Latvia. Optional Financial Transmission Rights are a financial instrument that allows electricity market participants to limit the risk of electricity exchange price fluctuations between the Estonian and Latvian electricity trading areas. These revenues cover the costs of the Parent Company to decongest the electricity capacity.</t>
  </si>
  <si>
    <t>***In accordance with the Methodology for Calculating the Electricity Transmission System Services Tariff, fluctuations between planned and actual revenues and costs are compensated in the next regulatory period. However, in accordance with Paragraph 67 of the Methodology, the Transmission System Operator may request permission from the PUC to use the congestion charge revenues to cover the 2023 electricity losses and process support costs. Given the above, and subject to the authorisation granted by the PUC, congestion charge revenues of EUR 14,127,667 (EUR 36,539,596 in 2022) have been allocated to cover the costs of electricity transmission losses and process support in 2023.</t>
  </si>
  <si>
    <t>REVENUE AND EXPENSES FROM THE COMPULSORY PROCUREMENT COMPONENT ARE DISCLOSED IN THE FINANCIAL STATEMENTS ON A NET BASIS, APPLYING THE AGENCY PRINCIPLE:</t>
  </si>
  <si>
    <t>Compulsory purchase component revenue</t>
  </si>
  <si>
    <t>Compulsory purchase component expense</t>
  </si>
  <si>
    <t>Compulsory purchase components, net*</t>
  </si>
  <si>
    <t>*From 1 January 2023 set at EUR 0/MWh. With the amendments to the Electricity Market Law of 16 February 2023, which entered into force on 1 March 2023, the Parent Company no longer collects the mandatory purchase component.</t>
  </si>
  <si>
    <t>REVENUES AND EXPENSES FROM BALANCING NATURAL GAS ON AN AGENCY BASIS ARE DISCLOSED IN THE FINANCIAL STATEMENTS ON A NET BASIS:</t>
  </si>
  <si>
    <t>5. OTHER REVENUE</t>
  </si>
  <si>
    <t>Recognised deferred revenue from EU co-financing for capital investments (see Note 19)</t>
  </si>
  <si>
    <t>Recognised deferred income from congestion charging</t>
  </si>
  <si>
    <t>Proceeds from sales, disposals, net of current assets and property, plant and equipment</t>
  </si>
  <si>
    <t>Other revenue*</t>
  </si>
  <si>
    <t>*Including EUR 2,230 thousand in 2023 of State aid revenue for the capacity reserve maintenance service in 2023. Having regard to the information report of the Ministry of Climate and Energy ‘‘On Revision of the Draft System Service Tariffs of AS “Augstsprieguma tīkls” and AS “Sadales tīkls”, Cabinet Decision No. 4 of 24 January 2023, 53§, Section 49 of the annotation to the Law on the State Budget for 2023 and Budget Framework for 2023, 2024 and 2025 provides for an appropriation to the Ministry of Climate and Energy granting state aid to AS “Augstsprieguma tīkls” for the protection service (capacity reserve maintenance service) by compensating the difference between EUR 4.65 per MW per hour and the actual price of the service above this threshold.</t>
  </si>
  <si>
    <t>5. Raw materials and consumables consumed</t>
  </si>
  <si>
    <t>TOTAL RAW MATERIALS AND CONSUMABLES USED, REPAIR COSTS</t>
  </si>
  <si>
    <t>7. Personnel costs</t>
  </si>
  <si>
    <t>Remuneration for work</t>
  </si>
  <si>
    <t>National social insurance mandatory contributions</t>
  </si>
  <si>
    <t>Contributions to a pension plan (defined contribution plan)</t>
  </si>
  <si>
    <t>Other benefits under collective agreements (defined benefit plans)*</t>
  </si>
  <si>
    <t>Other personnel costs</t>
  </si>
  <si>
    <t>TOTAL PERSONNEL COSTS</t>
  </si>
  <si>
    <t>including remuneration to the management of the Parent Company (Board, Supervisory Board):</t>
  </si>
  <si>
    <t>TOTAL REMUNERATION TO THE MANAGEMENT OF THE PARENT COMPANY</t>
  </si>
  <si>
    <t>Number of employees at the end of the reporting period</t>
  </si>
  <si>
    <t>Average number of employees during the reporting period</t>
  </si>
  <si>
    <t>* In 2022, additional actuarial gains and losses for prior periods of EUR 490,256 are included.</t>
  </si>
  <si>
    <t>8. Other operating expenses</t>
  </si>
  <si>
    <t>Elimination of electric power congestion</t>
  </si>
  <si>
    <t>Reserve Electricity Capacity for Electricity System Reliability</t>
  </si>
  <si>
    <t>Telecommunications for power system reliability</t>
  </si>
  <si>
    <t>Transport costs</t>
  </si>
  <si>
    <t>IT system maintenance costs</t>
  </si>
  <si>
    <t>Premises and grounds maintenance expenses</t>
  </si>
  <si>
    <t>Synchronous compensators for power system reliability</t>
  </si>
  <si>
    <t>Taxes and duties</t>
  </si>
  <si>
    <t>Nature protection and occupational safety expenses</t>
  </si>
  <si>
    <t>TOTAL OTHER OPERATING EXPENSES</t>
  </si>
  <si>
    <t>Interest expenses on coupon of debt securities issued (Note 20)</t>
  </si>
  <si>
    <t>Interest expense on leased assets (Note 20)</t>
  </si>
  <si>
    <t>Other finance costs</t>
  </si>
  <si>
    <t>Total finance costs</t>
  </si>
  <si>
    <t>Service concession agreement</t>
  </si>
  <si>
    <t>PPE under construction</t>
  </si>
  <si>
    <t>Depreciation</t>
  </si>
  <si>
    <t>Natural gas transmission buildings and structures</t>
  </si>
  <si>
    <t>Wells</t>
  </si>
  <si>
    <t>Natural gas pumping and automatic control equipment</t>
  </si>
  <si>
    <t>Emergency reserve</t>
  </si>
  <si>
    <t>Depreciation of PPEs (Note 10.2)</t>
  </si>
  <si>
    <t>Amortisation of intangible assets (Note 10.1)</t>
  </si>
  <si>
    <t>Depreciation of right-of-use assets (Note 10.3)</t>
  </si>
  <si>
    <t>Decrease in value of non- current assets due to revaluation (Note 10.2)</t>
  </si>
  <si>
    <t>Total Decrease in value of non- current assets due to revaluation</t>
  </si>
  <si>
    <t>Impairment of intangible assets and property, plant and equipment</t>
  </si>
  <si>
    <t>Investments in the capital of subsidiaries, including:</t>
  </si>
  <si>
    <t>Investment in the capital of associated companies, including:</t>
  </si>
  <si>
    <t>Investments in the capital of other companies, including:</t>
  </si>
  <si>
    <t>Materials and spare parts</t>
  </si>
  <si>
    <t>12. INVENTORIES</t>
  </si>
  <si>
    <t>Natural gas</t>
  </si>
  <si>
    <t>Advances paid for inventories</t>
  </si>
  <si>
    <t>Provisions for slow-moving stocks</t>
  </si>
  <si>
    <t>TOTAL INVENTORIES</t>
  </si>
  <si>
    <t>Electricity transmission service debts</t>
  </si>
  <si>
    <t>Natural gas transmission and storage service debts</t>
  </si>
  <si>
    <t>Total amounts due from contracts with customers</t>
  </si>
  <si>
    <t>AMOUNTS DUE FROM CONTRACTS WITH CUSTOMERS, NET</t>
  </si>
  <si>
    <t>Included in the Statement of profit and loss</t>
  </si>
  <si>
    <t>Bank deposits*</t>
  </si>
  <si>
    <t>EU funding to be received***</t>
  </si>
  <si>
    <t>Fraudulent transaction debt**</t>
  </si>
  <si>
    <t>Provision for fraudulent transaction**</t>
  </si>
  <si>
    <t>Deferred charges</t>
  </si>
  <si>
    <t>*To ensure efficient management of resources, taking into account rising interest rates, in 2023, freely available cash was placed in short-term fixed-term deposits with maturities of 6 to 12 months and annual interest rates ranging from 3.41% to 4.4% (see Note 23)</t>
  </si>
  <si>
    <t>**The Parent Company has created provisions of EUR 172, 850 in 2022 in relation to a fraudulent transaction. Criminal proceedings have been initiated on this matter.</t>
  </si>
  <si>
    <t>*** In 2023, the Parent Company continues the implementation of the EU co-funded projects ‘‘Synchronisation with Continental Europe, Phase 1” and ‘‘Synchronisation with Continental Europe, Phase 2”, as well as projects under the Recovery and Resilience Mechanism Plan investment ‘‘Modernisation of the electricity transmission and distribution networks” (see chapter ‘‘Future development of the Group” in the Management Report) has been started.</t>
  </si>
  <si>
    <t>15. Corporate Income Tax</t>
  </si>
  <si>
    <t>Deferred tax</t>
  </si>
  <si>
    <t>TOTAL corporate income tax</t>
  </si>
  <si>
    <t>Demand deposits*</t>
  </si>
  <si>
    <t>TOTAL cash and cash equivalents</t>
  </si>
  <si>
    <t>16. Cash and cash equivalents</t>
  </si>
  <si>
    <t>*Due to the increase in interest rates offered by commercial banks on cash balances in current accounts, overnight deposit agreements have been concluded with partner banks with variable interest rates in 2023, the amount of which varies according to the Group’s immediate cash requirements.</t>
  </si>
  <si>
    <t>Share Capital</t>
  </si>
  <si>
    <t>Akcijas</t>
  </si>
  <si>
    <t>18. EMPLOYEE BENEFIT OBLIGATIONS</t>
  </si>
  <si>
    <t>Recognised in the Statement of comprehensive income – Post-employment measurement result</t>
  </si>
  <si>
    <t>Recognised in the Statement of profit or loss- Personnel costs</t>
  </si>
  <si>
    <t>Post-employment benefits paid</t>
  </si>
  <si>
    <t>Changes in provisions</t>
  </si>
  <si>
    <t>19. Deferred Income</t>
  </si>
  <si>
    <t>- from European Union funding</t>
  </si>
  <si>
    <t>- from the expected advance of European Union funding</t>
  </si>
  <si>
    <t>- from advances received from European Union funding</t>
  </si>
  <si>
    <t>- from congestion charge</t>
  </si>
  <si>
    <t>- other contractual obligations recognised</t>
  </si>
  <si>
    <t>Project “Synchronisation of the Baltic electricity transmission system with the European grid, phase 2”</t>
  </si>
  <si>
    <t>Modernisation of the electricity distribution system</t>
  </si>
  <si>
    <t>Project “EU-SysFlex – A European framework with effectively coordinated use of flexibility to integrate more RES”</t>
  </si>
  <si>
    <t>Project ‘‘Dynamic stability study of Baltic power systems”</t>
  </si>
  <si>
    <t>Project ‘‘System for TSO-SSO-end-user interconnection, INTERRFACE”</t>
  </si>
  <si>
    <t>- Completed EU-funded projects</t>
  </si>
  <si>
    <t>- from connection to the natural gas transmission system</t>
  </si>
  <si>
    <t>Other current deferred income</t>
  </si>
  <si>
    <t>TOTAL current deferred income</t>
  </si>
  <si>
    <t>Connection fees and capacity reservation fees recognised in the statement of profit or loss</t>
  </si>
  <si>
    <t>Connection fee and capacity reservation fee received from customer contributions</t>
  </si>
  <si>
    <t xml:space="preserve">Movement in deferred income from contracts with customers (non-current and current): </t>
  </si>
  <si>
    <t>EU co-financing received</t>
  </si>
  <si>
    <t>Accumulated EU co-financing received from previous periods</t>
  </si>
  <si>
    <t>Deferred income received from EU co-financing</t>
  </si>
  <si>
    <t>Congestion charge income received</t>
  </si>
  <si>
    <t>Congestion charge income recognized in statement of profit or loss</t>
  </si>
  <si>
    <t>EU co-financing included in statement of profit or loss</t>
  </si>
  <si>
    <t>Non-current accrued liability for interest costs on issued bonds</t>
  </si>
  <si>
    <t>State social insurance contributions and other taxes</t>
  </si>
  <si>
    <t>Advances received for capacity reservation charges*</t>
  </si>
  <si>
    <t>Due to suppliers</t>
  </si>
  <si>
    <t>Due to other creditors</t>
  </si>
  <si>
    <t>*In 2023, the Parent Company has received advances of EUR 12 036 879 for capacity reservation fees and bank guarantees of EUR 59 156 969 for capacity reservation fees.</t>
  </si>
  <si>
    <t>Movement of connection charge advances received:</t>
  </si>
  <si>
    <t>At the beginning of the reporting period</t>
  </si>
  <si>
    <t>Advances to reclassified to deferred income after completion of connections</t>
  </si>
  <si>
    <t>At the end of the reporting period</t>
  </si>
  <si>
    <t>22.  Patiesās vērtības apsvērumi</t>
  </si>
  <si>
    <t>22.  FAIR VALUE CONSIDERATIONS</t>
  </si>
  <si>
    <t>Revalued PPE (Note 10.2)</t>
  </si>
  <si>
    <t>Cash (Note 16)</t>
  </si>
  <si>
    <t>Receivables from contracts with customers (Note 13)</t>
  </si>
  <si>
    <t>Other long-term financial investments (Note 11)</t>
  </si>
  <si>
    <t>Term deposits (Note 14)</t>
  </si>
  <si>
    <t>Other receivables (Note 14)</t>
  </si>
  <si>
    <t>Liabilities for which fair value is reported:</t>
  </si>
  <si>
    <t>Borrowings (Note 20)</t>
  </si>
  <si>
    <t>Lease liabilities (Note 20)</t>
  </si>
  <si>
    <t>Trade and other payables (Note 21)</t>
  </si>
  <si>
    <t>Other non-current financial investments (Note 11)</t>
  </si>
  <si>
    <t>Bank deposits (Note 14)</t>
  </si>
  <si>
    <t>Other borrowings (Note 20)</t>
  </si>
  <si>
    <t>Borrowings from credit institutions (Note 20)</t>
  </si>
  <si>
    <t>24. Darījumi ar saistītajām pusēm</t>
  </si>
  <si>
    <t>24.  TRANSACTIONS WITH RELATED PARTIES</t>
  </si>
  <si>
    <t>Reactive energy revenues</t>
  </si>
  <si>
    <t>Compulsory purchase components</t>
  </si>
  <si>
    <t>Total income from related party transactions</t>
  </si>
  <si>
    <t>Total expenses in related company transactions</t>
  </si>
  <si>
    <t>Settlements for security deposits</t>
  </si>
  <si>
    <t>Income and expenses in transactions with associated entities</t>
  </si>
  <si>
    <t>Associated enterprises*</t>
  </si>
  <si>
    <t>Income from interests in associates</t>
  </si>
  <si>
    <t>Total:</t>
  </si>
  <si>
    <t>Electricity market coupling costs</t>
  </si>
  <si>
    <t>*Associated entity OU “Baltic RCC” or permanent establishments of OU “Baltic RCC” in Latvia</t>
  </si>
  <si>
    <t>Balances at the end of the reporting year arising from transactions with associated entities</t>
  </si>
  <si>
    <t>Associates</t>
  </si>
  <si>
    <t>2026-…</t>
  </si>
  <si>
    <t>Emitētās obligācijas</t>
  </si>
  <si>
    <t>Parādi piegādātjiem un pārējiem kreditoriem</t>
  </si>
  <si>
    <t>Bonds issued</t>
  </si>
  <si>
    <t>Payables to suppliers and other creditors</t>
  </si>
  <si>
    <t>Likviditātes risks</t>
  </si>
  <si>
    <t>Liquidity risk</t>
  </si>
  <si>
    <t>Kredītrisks</t>
  </si>
  <si>
    <t>Credit risk</t>
  </si>
  <si>
    <t>Procentu likmju risks</t>
  </si>
  <si>
    <t>Interest rate risk</t>
  </si>
  <si>
    <t>Rate changes</t>
  </si>
  <si>
    <t>Likmes izmaiņas</t>
  </si>
  <si>
    <t>Ietekme uz peļņu pirms nodokļa</t>
  </si>
  <si>
    <t>Impact on profit before tax</t>
  </si>
  <si>
    <t>base points</t>
  </si>
  <si>
    <t>EURIBOR</t>
  </si>
  <si>
    <t>(+50)</t>
  </si>
  <si>
    <t>(-50)</t>
  </si>
  <si>
    <t>Maksimālā pakļautība kredītriskam</t>
  </si>
  <si>
    <t>Nauda un naudas ekvivalenti (16.pielikums)</t>
  </si>
  <si>
    <t>Parādi no līgumiem ar klientiem (bruto) (13.pielikums)</t>
  </si>
  <si>
    <t>Citi finanšu debitori (bruto) (14.pielikums)</t>
  </si>
  <si>
    <t>KOPĀ</t>
  </si>
  <si>
    <t>Nekavētie parādi</t>
  </si>
  <si>
    <t>Kavētie parādi:</t>
  </si>
  <si>
    <t>Līdz 3 mēnešiem</t>
  </si>
  <si>
    <t>No 3 līdz 12 mēnešiem</t>
  </si>
  <si>
    <t>No 1 līdz 5 gadiem</t>
  </si>
  <si>
    <t>Vairāk par 5 gadiem</t>
  </si>
  <si>
    <t>Maximum exposure to credit risk</t>
  </si>
  <si>
    <t>Cash and cash equivalents (Note 16)</t>
  </si>
  <si>
    <t>Receivables from contracts with customers (gross) (Note 13)</t>
  </si>
  <si>
    <t>Other financial receivables (gross) (Note 14)</t>
  </si>
  <si>
    <t>TOTAL</t>
  </si>
  <si>
    <t>Receivables not past due date</t>
  </si>
  <si>
    <t>Overdue receivables:</t>
  </si>
  <si>
    <t>Up to 3 months</t>
  </si>
  <si>
    <t>From 3 to 12 months</t>
  </si>
  <si>
    <t>1 to 5 years</t>
  </si>
  <si>
    <t>More than 5 years</t>
  </si>
  <si>
    <t>Finanšu aktīvu – naudas un depozītu – kvalitāte</t>
  </si>
  <si>
    <t>Nauda un naudas ekvivalenti:</t>
  </si>
  <si>
    <t>Nauda norēķinu kontos</t>
  </si>
  <si>
    <t>SEB banka</t>
  </si>
  <si>
    <t>Swedbank</t>
  </si>
  <si>
    <t>Luminor bank AS Latvijas filiāle</t>
  </si>
  <si>
    <t>Citadele banka</t>
  </si>
  <si>
    <t>Valsts Kase</t>
  </si>
  <si>
    <t>Pieprasījuma depozīti</t>
  </si>
  <si>
    <t>Kopā Nauda un naudas ekvivalenti:</t>
  </si>
  <si>
    <t>Aa3</t>
  </si>
  <si>
    <t>Baa1</t>
  </si>
  <si>
    <t>Baa2</t>
  </si>
  <si>
    <t>92 042 624</t>
  </si>
  <si>
    <t>Bank</t>
  </si>
  <si>
    <t>Banka</t>
  </si>
  <si>
    <t>Kredītreitings (Moody's)</t>
  </si>
  <si>
    <t>Credit ratings (Moody's)</t>
  </si>
  <si>
    <t>Balance sheet item</t>
  </si>
  <si>
    <t>Cash and cash equivalents:</t>
  </si>
  <si>
    <t>Cash in current accounts</t>
  </si>
  <si>
    <t>Demand deposits</t>
  </si>
  <si>
    <t>Bilances postenis</t>
  </si>
  <si>
    <t>Termiņnoguldījumi:</t>
  </si>
  <si>
    <t>OP Corporate bank plc Latvijas filiāle</t>
  </si>
  <si>
    <t>Term deposits:</t>
  </si>
  <si>
    <t>Term deposits</t>
  </si>
  <si>
    <t>Kopā termiņnoguldījumi:</t>
  </si>
  <si>
    <t>103 009 740</t>
  </si>
  <si>
    <t>Samaksas termiņa kavējums dienās pēc 9.SFPS</t>
  </si>
  <si>
    <t>Sagaidāmo kredītzaudējumu likme</t>
  </si>
  <si>
    <t>Parādi no līgumiem ar klientiem (bruto) (13. pielikums)</t>
  </si>
  <si>
    <t>Citi debitori (bruto) (14. pielikums)</t>
  </si>
  <si>
    <t>Sagaidāmie kredītzaudējumi</t>
  </si>
  <si>
    <t>Netiek kavēts</t>
  </si>
  <si>
    <t>Kavējums līdz 44 dienām</t>
  </si>
  <si>
    <t>Kavējums no 45 līdz 90 dienām</t>
  </si>
  <si>
    <t>Kavējums no 91 līdz 180 dienām</t>
  </si>
  <si>
    <t>Kavējums no 181 līdz 359 dienām</t>
  </si>
  <si>
    <t>Kavējums vairāk kā 360 dienas</t>
  </si>
  <si>
    <t xml:space="preserve">                -   </t>
  </si>
  <si>
    <t>Days late for payment under IFRS 9</t>
  </si>
  <si>
    <t>Expected credit loss rate</t>
  </si>
  <si>
    <t>Other receivables (gross) (Note 14)</t>
  </si>
  <si>
    <t>Not overdue</t>
  </si>
  <si>
    <t>Overdue up to 44 days late</t>
  </si>
  <si>
    <t>Overdue 45 to 90 days</t>
  </si>
  <si>
    <t>Overdue 91 to 180 days</t>
  </si>
  <si>
    <t>Overdue 181 to 359 days</t>
  </si>
  <si>
    <t>Overdue more than 360 days</t>
  </si>
  <si>
    <t>0% -0.013%</t>
  </si>
  <si>
    <t>2023. gada 31. decembrī sagaidāmie kredītzaudējumi:</t>
  </si>
  <si>
    <t>Expected credit losses at 31 December 2023:</t>
  </si>
  <si>
    <t>Expected credit losses at 31 December 2022:</t>
  </si>
  <si>
    <t>2022. gada 31. decembrī sagaidāmie kredītzaudējumi:</t>
  </si>
  <si>
    <t xml:space="preserve"> 22 389 417   </t>
  </si>
  <si>
    <t xml:space="preserve"> 22 400 276   </t>
  </si>
  <si>
    <t>8 384 944</t>
  </si>
  <si>
    <t>8 557 794</t>
  </si>
  <si>
    <t xml:space="preserve">32 606 840   </t>
  </si>
  <si>
    <t xml:space="preserve">32 637 011   </t>
  </si>
  <si>
    <t>23.  Finanšu risku vadība</t>
  </si>
  <si>
    <t>23.  Financial risk management</t>
  </si>
  <si>
    <t>Revīzijas pakalpojums</t>
  </si>
  <si>
    <t>Konsultāciju un audita pakalpojumi</t>
  </si>
  <si>
    <t>ATLĪDZĪBA ZVĒRINĀTU REVIDENTU KOMERCSABIEDRĪBAI KOPĀ</t>
  </si>
  <si>
    <t>26. Atlīdzība zvērinātu revidentu komercsabiedrībai</t>
  </si>
  <si>
    <t>Revision service</t>
  </si>
  <si>
    <t>Consulting and audit services</t>
  </si>
  <si>
    <t>TOTAL REMUNERATION TO THE COMPANY OF CERTIFIED AUDITORS</t>
  </si>
  <si>
    <t>26. REMUNERATION OF A COMMERCIAL COMPANY OF STATUTORY AUDITORS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</si>
</sst>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
    <numFmt numFmtId="166" formatCode="_-[$€-426]\ * #,##0.0000000_-;\-[$€-426]\ * #,##0.0000000_-;_-[$€-426]\ * &quot;-&quot;??_-;_-@_-"/>
    <numFmt numFmtId="167" formatCode="#,##0.0"/>
    <numFmt numFmtId="168" formatCode="#,##0;\(#,##0\);&quot;-&quot;"/>
    <numFmt numFmtId="169" formatCode="#,##0.0;\(#,##0.0\);&quot;-&quot;"/>
    <numFmt numFmtId="170" formatCode="_-* #,##0_-;\-* #,##0_-;_-* &quot;-&quot;??_-;_-@_-"/>
    <numFmt numFmtId="171" formatCode="_(* #,##0_);_(* \(#,##0\);_(* &quot;-&quot;??_);_(@_)"/>
    <numFmt numFmtId="172" formatCode="0\p\p\t;\(0\p\p\t\)"/>
    <numFmt numFmtId="173" formatCode="0.0\p\p\t;\(0.0\p\p\t\)"/>
    <numFmt numFmtId="174" formatCode="0.0"/>
  </numFmts>
  <fonts count="43"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sz val="10"/>
      <color rgb="FF000000"/>
      <name val="Arial"/>
      <family val="2"/>
      <charset val="186"/>
    </font>
    <font>
      <sz val="11"/>
      <color theme="1"/>
      <name val="Calibri"/>
      <family val="2"/>
      <charset val="186"/>
    </font>
    <font>
      <sz val="11"/>
      <color theme="1"/>
      <name val="Calibri"/>
      <family val="2"/>
    </font>
    <font>
      <sz val="14"/>
      <color rgb="FF83BC35"/>
      <name val="Calibri"/>
      <family val="2"/>
      <scheme val="minor"/>
    </font>
    <font>
      <i/>
      <sz val="11"/>
      <color rgb="FF000000"/>
      <name val="Calibri"/>
      <family val="2"/>
      <scheme val="minor"/>
    </font>
    <font>
      <i/>
      <sz val="11"/>
      <color rgb="FF92899E"/>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font>
    <font>
      <sz val="10"/>
      <color theme="1"/>
      <name val="Arial"/>
      <family val="2"/>
      <charset val="186"/>
    </font>
    <font>
      <sz val="12"/>
      <name val="Times New Roman Baltic"/>
      <charset val="186"/>
    </font>
    <font>
      <u/>
      <sz val="12"/>
      <color theme="10"/>
      <name val="Times New Roman Baltic"/>
      <charset val="186"/>
    </font>
    <font>
      <sz val="11"/>
      <color rgb="FF000000"/>
      <name val="Arial"/>
      <family val="2"/>
    </font>
    <font>
      <u/>
      <sz val="11"/>
      <color theme="10"/>
      <name val="Arial"/>
      <family val="2"/>
    </font>
    <font>
      <u/>
      <sz val="11"/>
      <color theme="10"/>
      <name val="Calibri"/>
      <family val="2"/>
    </font>
    <font>
      <b/>
      <sz val="12"/>
      <name val="Calibri"/>
      <family val="2"/>
      <scheme val="minor"/>
    </font>
    <font>
      <b/>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b/>
      <sz val="11"/>
      <name val="Calibri"/>
      <family val="2"/>
      <charset val="186"/>
      <scheme val="minor"/>
    </font>
    <font>
      <sz val="11"/>
      <name val="Calibri"/>
      <family val="2"/>
      <charset val="186"/>
      <scheme val="minor"/>
    </font>
    <font>
      <i/>
      <sz val="11"/>
      <name val="Calibri"/>
      <family val="2"/>
      <charset val="186"/>
      <scheme val="minor"/>
    </font>
    <font>
      <sz val="10"/>
      <color theme="1"/>
      <name val="Times New Roman"/>
      <family val="1"/>
    </font>
    <font>
      <sz val="11"/>
      <name val="Calibri"/>
    </font>
    <font>
      <i/>
      <sz val="11"/>
      <name val="Calibri"/>
      <scheme val="minor"/>
    </font>
    <font>
      <sz val="11"/>
      <name val="Calibri"/>
      <scheme val="minor"/>
    </font>
    <font>
      <b/>
      <sz val="12"/>
      <name val="Calibri"/>
      <family val="2"/>
      <charset val="186"/>
      <scheme val="minor"/>
    </font>
    <font>
      <b/>
      <i/>
      <sz val="11"/>
      <name val="Calibri"/>
      <family val="2"/>
      <charset val="186"/>
      <scheme val="minor"/>
    </font>
    <font>
      <i/>
      <sz val="10"/>
      <color theme="1"/>
      <name val="Calibri"/>
      <family val="2"/>
      <charset val="186"/>
      <scheme val="minor"/>
    </font>
    <font>
      <i/>
      <sz val="10"/>
      <name val="Calibri"/>
      <family val="2"/>
      <charset val="186"/>
      <scheme val="minor"/>
    </font>
    <font>
      <sz val="11"/>
      <color rgb="FF83BC35"/>
      <name val="Calibri"/>
      <scheme val="minor"/>
    </font>
    <font>
      <sz val="11"/>
      <color theme="1"/>
      <name val="Calibri"/>
      <scheme val="minor"/>
    </font>
    <font>
      <sz val="12"/>
      <name val="Calibri"/>
      <family val="2"/>
      <scheme val="minor"/>
    </font>
    <font>
      <i/>
      <sz val="11"/>
      <color rgb="FF000000"/>
      <name val="Calibri"/>
      <family val="2"/>
      <charset val="186"/>
      <scheme val="minor"/>
    </font>
    <font>
      <b/>
      <sz val="11"/>
      <name val="Calibri"/>
      <family val="2"/>
      <charset val="186"/>
    </font>
  </fonts>
  <fills count="12">
    <fill>
      <patternFill patternType="none"/>
    </fill>
    <fill>
      <patternFill patternType="gray125"/>
    </fill>
    <fill>
      <patternFill patternType="solid">
        <fgColor rgb="FFD3CFD8"/>
        <bgColor indexed="64"/>
      </patternFill>
    </fill>
    <fill>
      <patternFill patternType="solid">
        <fgColor rgb="FFFFFFFF"/>
        <bgColor indexed="64"/>
      </patternFill>
    </fill>
    <fill>
      <patternFill patternType="solid">
        <fgColor rgb="FFE9E7EB"/>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s>
  <borders count="30">
    <border>
      <left/>
      <right/>
      <top/>
      <bottom/>
      <diagonal/>
    </border>
    <border>
      <left/>
      <right/>
      <top/>
      <bottom style="dotted">
        <color rgb="FFE9E7EB"/>
      </bottom>
      <diagonal/>
    </border>
    <border>
      <left/>
      <right/>
      <top/>
      <bottom style="double">
        <color rgb="FF5A5A5A"/>
      </bottom>
      <diagonal/>
    </border>
    <border>
      <left/>
      <right/>
      <top style="dotted">
        <color rgb="FFE9E7EB"/>
      </top>
      <bottom style="dotted">
        <color rgb="FFE9E7EB"/>
      </bottom>
      <diagonal/>
    </border>
    <border>
      <left/>
      <right/>
      <top style="dotted">
        <color rgb="FFE9E7EB"/>
      </top>
      <bottom/>
      <diagonal/>
    </border>
    <border>
      <left/>
      <right/>
      <top/>
      <bottom style="double">
        <color rgb="FF808080"/>
      </bottom>
      <diagonal/>
    </border>
    <border>
      <left/>
      <right/>
      <top/>
      <bottom style="double">
        <color indexed="64"/>
      </bottom>
      <diagonal/>
    </border>
    <border>
      <left/>
      <right/>
      <top style="dotted">
        <color rgb="FFE9E7EB"/>
      </top>
      <bottom style="double">
        <color rgb="FF5A5A5A"/>
      </bottom>
      <diagonal/>
    </border>
    <border>
      <left style="thin">
        <color rgb="FF000000"/>
      </left>
      <right/>
      <top/>
      <bottom/>
      <diagonal/>
    </border>
    <border>
      <left style="thin">
        <color rgb="FF000000"/>
      </left>
      <right/>
      <top/>
      <bottom style="dotted">
        <color rgb="FFE9E7EB"/>
      </bottom>
      <diagonal/>
    </border>
    <border>
      <left style="thin">
        <color rgb="FF000000"/>
      </left>
      <right/>
      <top style="dotted">
        <color rgb="FFE9E7EB"/>
      </top>
      <bottom style="dotted">
        <color rgb="FFE9E7EB"/>
      </bottom>
      <diagonal/>
    </border>
    <border>
      <left/>
      <right/>
      <top style="dotted">
        <color rgb="FFE9E7EB"/>
      </top>
      <bottom style="double">
        <color auto="1"/>
      </bottom>
      <diagonal/>
    </border>
    <border>
      <left/>
      <right/>
      <top style="dotted">
        <color theme="2"/>
      </top>
      <bottom style="dotted">
        <color theme="2"/>
      </bottom>
      <diagonal/>
    </border>
    <border>
      <left style="thin">
        <color rgb="FF000000"/>
      </left>
      <right/>
      <top style="dotted">
        <color rgb="FFE9E7EB"/>
      </top>
      <bottom style="double">
        <color rgb="FF000000"/>
      </bottom>
      <diagonal/>
    </border>
    <border>
      <left/>
      <right/>
      <top/>
      <bottom style="thin">
        <color indexed="64"/>
      </bottom>
      <diagonal/>
    </border>
    <border>
      <left/>
      <right/>
      <top style="thin">
        <color indexed="64"/>
      </top>
      <bottom/>
      <diagonal/>
    </border>
    <border>
      <left/>
      <right/>
      <top/>
      <bottom style="dotted">
        <color theme="2"/>
      </bottom>
      <diagonal/>
    </border>
    <border>
      <left style="thin">
        <color indexed="64"/>
      </left>
      <right/>
      <top style="dotted">
        <color theme="2"/>
      </top>
      <bottom/>
      <diagonal/>
    </border>
    <border>
      <left style="thin">
        <color indexed="64"/>
      </left>
      <right/>
      <top style="dotted">
        <color theme="2"/>
      </top>
      <bottom style="dotted">
        <color theme="2"/>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theme="2"/>
      </top>
      <bottom/>
      <diagonal/>
    </border>
    <border>
      <left style="thin">
        <color indexed="64"/>
      </left>
      <right style="thin">
        <color indexed="64"/>
      </right>
      <top style="dotted">
        <color theme="2"/>
      </top>
      <bottom style="dotted">
        <color theme="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rgb="FFE9E7EB"/>
      </top>
      <bottom style="thin">
        <color indexed="64"/>
      </bottom>
      <diagonal/>
    </border>
    <border>
      <left/>
      <right style="thin">
        <color indexed="64"/>
      </right>
      <top style="dotted">
        <color theme="2"/>
      </top>
      <bottom style="dotted">
        <color theme="2"/>
      </bottom>
      <diagonal/>
    </border>
    <border>
      <left/>
      <right style="thin">
        <color indexed="64"/>
      </right>
      <top/>
      <bottom style="dotted">
        <color theme="2"/>
      </bottom>
      <diagonal/>
    </border>
    <border>
      <left style="thin">
        <color rgb="FF000000"/>
      </left>
      <right/>
      <top style="dotted">
        <color rgb="FFE9E7EB"/>
      </top>
      <bottom style="thin">
        <color indexed="64"/>
      </bottom>
      <diagonal/>
    </border>
    <border>
      <left style="thin">
        <color rgb="FF000000"/>
      </left>
      <right/>
      <top style="dotted">
        <color rgb="FFE9E7EB"/>
      </top>
      <bottom/>
      <diagonal/>
    </border>
  </borders>
  <cellStyleXfs count="63">
    <xf numFmtId="0" fontId="0"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4" fontId="7" fillId="0" borderId="0" applyFont="0" applyFill="0" applyBorder="0" applyAlignment="0" applyProtection="0"/>
    <xf numFmtId="0" fontId="8" fillId="0" borderId="0"/>
    <xf numFmtId="0" fontId="6" fillId="0" borderId="0"/>
    <xf numFmtId="0" fontId="6" fillId="0" borderId="0"/>
    <xf numFmtId="0" fontId="1" fillId="0" borderId="0"/>
    <xf numFmtId="43" fontId="1"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0" fontId="6" fillId="0" borderId="0"/>
    <xf numFmtId="43" fontId="1" fillId="0" borderId="0" applyFont="0" applyFill="0" applyBorder="0" applyAlignment="0" applyProtection="0"/>
    <xf numFmtId="0" fontId="9"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164" fontId="6" fillId="0" borderId="0" applyFont="0" applyFill="0" applyBorder="0" applyAlignment="0" applyProtection="0"/>
    <xf numFmtId="0" fontId="17" fillId="0" borderId="0"/>
    <xf numFmtId="9" fontId="6" fillId="0" borderId="0" applyFont="0" applyFill="0" applyBorder="0" applyAlignment="0" applyProtection="0"/>
    <xf numFmtId="0" fontId="1" fillId="0" borderId="0"/>
    <xf numFmtId="9" fontId="17"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4" fontId="6" fillId="0" borderId="0" applyFont="0" applyFill="0" applyBorder="0" applyAlignment="0" applyProtection="0"/>
    <xf numFmtId="0" fontId="1" fillId="0" borderId="0"/>
    <xf numFmtId="0" fontId="1" fillId="0" borderId="0"/>
    <xf numFmtId="0" fontId="1" fillId="0" borderId="0"/>
    <xf numFmtId="164" fontId="18" fillId="0" borderId="0" applyFont="0" applyFill="0" applyBorder="0" applyAlignment="0" applyProtection="0"/>
    <xf numFmtId="0" fontId="19" fillId="0" borderId="0" applyNumberFormat="0" applyFill="0" applyBorder="0" applyAlignment="0" applyProtection="0"/>
    <xf numFmtId="0" fontId="18"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20" fillId="0" borderId="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6"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cellStyleXfs>
  <cellXfs count="414">
    <xf numFmtId="0" fontId="0" fillId="0" borderId="0" xfId="0"/>
    <xf numFmtId="0" fontId="2" fillId="3"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vertical="center" wrapText="1"/>
    </xf>
    <xf numFmtId="0" fontId="10" fillId="0" borderId="0" xfId="0" applyFont="1" applyAlignment="1">
      <alignment horizontal="justify" vertical="center"/>
    </xf>
    <xf numFmtId="0" fontId="4" fillId="2" borderId="0" xfId="0" applyFont="1" applyFill="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alignment vertical="center" wrapText="1"/>
    </xf>
    <xf numFmtId="0" fontId="4" fillId="4" borderId="7" xfId="0" applyFont="1" applyFill="1" applyBorder="1" applyAlignment="1">
      <alignment vertical="center" wrapText="1"/>
    </xf>
    <xf numFmtId="0" fontId="2" fillId="4" borderId="7" xfId="0" applyFont="1" applyFill="1" applyBorder="1" applyAlignment="1">
      <alignment vertical="center" wrapText="1"/>
    </xf>
    <xf numFmtId="0" fontId="2" fillId="3" borderId="1" xfId="0" applyFont="1" applyFill="1" applyBorder="1" applyAlignment="1">
      <alignment horizontal="center" vertical="center" wrapText="1"/>
    </xf>
    <xf numFmtId="0" fontId="3" fillId="2" borderId="0" xfId="0" applyFont="1" applyFill="1" applyAlignment="1">
      <alignment vertical="center" wrapText="1"/>
    </xf>
    <xf numFmtId="0" fontId="4" fillId="3" borderId="0" xfId="0" applyFont="1" applyFill="1" applyAlignment="1">
      <alignment vertical="center" wrapText="1"/>
    </xf>
    <xf numFmtId="0" fontId="2" fillId="3" borderId="0" xfId="0" applyFont="1" applyFill="1" applyAlignment="1">
      <alignment horizontal="center" vertical="center" wrapText="1"/>
    </xf>
    <xf numFmtId="0" fontId="5" fillId="3" borderId="0" xfId="0" applyFont="1" applyFill="1" applyAlignment="1">
      <alignment horizontal="righ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5" xfId="0" applyFont="1" applyFill="1" applyBorder="1" applyAlignment="1">
      <alignment vertical="center" wrapText="1"/>
    </xf>
    <xf numFmtId="0" fontId="4" fillId="4" borderId="5"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0" fontId="3"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10" fillId="0" borderId="0" xfId="0" applyFont="1" applyAlignment="1">
      <alignment vertical="center"/>
    </xf>
    <xf numFmtId="0" fontId="2" fillId="0" borderId="0" xfId="0" applyFont="1" applyAlignment="1">
      <alignment vertical="center" wrapText="1"/>
    </xf>
    <xf numFmtId="3" fontId="12" fillId="0" borderId="0" xfId="0" applyNumberFormat="1" applyFont="1" applyAlignment="1">
      <alignment horizontal="right" vertical="center" wrapText="1"/>
    </xf>
    <xf numFmtId="0" fontId="4" fillId="4" borderId="6" xfId="0" applyFont="1" applyFill="1" applyBorder="1" applyAlignment="1">
      <alignment vertical="center"/>
    </xf>
    <xf numFmtId="0" fontId="4" fillId="3" borderId="0" xfId="0" applyFont="1" applyFill="1" applyAlignment="1">
      <alignment vertical="center"/>
    </xf>
    <xf numFmtId="0" fontId="11" fillId="3" borderId="1" xfId="0" applyFont="1" applyFill="1" applyBorder="1" applyAlignment="1">
      <alignment vertical="center" wrapText="1"/>
    </xf>
    <xf numFmtId="0" fontId="5" fillId="3" borderId="4" xfId="0" applyFont="1" applyFill="1" applyBorder="1" applyAlignment="1">
      <alignment vertical="center" wrapText="1"/>
    </xf>
    <xf numFmtId="0" fontId="2"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0" xfId="0" applyFont="1" applyFill="1" applyAlignment="1">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Alignment="1">
      <alignment horizontal="right" vertical="center" wrapText="1"/>
    </xf>
    <xf numFmtId="0" fontId="3" fillId="2" borderId="0" xfId="0" applyFont="1" applyFill="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4" fillId="0" borderId="0" xfId="0" applyFont="1" applyAlignment="1">
      <alignment vertical="center" wrapText="1"/>
    </xf>
    <xf numFmtId="0" fontId="5" fillId="3" borderId="1" xfId="0" applyFont="1" applyFill="1" applyBorder="1" applyAlignment="1">
      <alignment vertical="center" wrapText="1"/>
    </xf>
    <xf numFmtId="0" fontId="2" fillId="0" borderId="0" xfId="0" applyFont="1"/>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0" borderId="10" xfId="0" applyFont="1" applyBorder="1" applyAlignment="1">
      <alignment horizontal="left" vertical="center" wrapText="1"/>
    </xf>
    <xf numFmtId="0" fontId="4" fillId="4" borderId="11" xfId="0" applyFont="1" applyFill="1" applyBorder="1" applyAlignment="1">
      <alignment vertical="center" wrapText="1"/>
    </xf>
    <xf numFmtId="0" fontId="15" fillId="4" borderId="11" xfId="0" applyFont="1" applyFill="1" applyBorder="1" applyAlignment="1">
      <alignment horizontal="center" vertical="center" wrapText="1"/>
    </xf>
    <xf numFmtId="0" fontId="10" fillId="0" borderId="0" xfId="0" applyFont="1" applyAlignment="1">
      <alignment horizontal="left" vertical="center" wrapText="1"/>
    </xf>
    <xf numFmtId="0" fontId="14" fillId="2" borderId="0" xfId="0" applyFont="1" applyFill="1" applyAlignment="1">
      <alignment horizontal="center" vertical="center" wrapText="1"/>
    </xf>
    <xf numFmtId="0" fontId="14" fillId="4" borderId="13" xfId="0" applyFont="1" applyFill="1" applyBorder="1" applyAlignment="1">
      <alignment horizontal="left" vertical="center" wrapText="1"/>
    </xf>
    <xf numFmtId="0" fontId="23" fillId="0" borderId="0" xfId="0" applyFont="1"/>
    <xf numFmtId="0" fontId="5" fillId="3" borderId="1" xfId="0" applyFont="1" applyFill="1" applyBorder="1" applyAlignment="1">
      <alignment horizontal="right" vertical="center" wrapText="1"/>
    </xf>
    <xf numFmtId="168" fontId="5" fillId="3" borderId="1" xfId="0" applyNumberFormat="1" applyFont="1" applyFill="1" applyBorder="1" applyAlignment="1">
      <alignment horizontal="right" vertical="center" wrapText="1"/>
    </xf>
    <xf numFmtId="168" fontId="5" fillId="3" borderId="1" xfId="0" applyNumberFormat="1" applyFont="1" applyFill="1" applyBorder="1" applyAlignment="1">
      <alignment horizontal="right" vertical="center"/>
    </xf>
    <xf numFmtId="168" fontId="4" fillId="4" borderId="6" xfId="0" applyNumberFormat="1" applyFont="1" applyFill="1" applyBorder="1" applyAlignment="1">
      <alignment horizontal="right" vertical="center"/>
    </xf>
    <xf numFmtId="0" fontId="2" fillId="3" borderId="3" xfId="0" applyFont="1" applyFill="1" applyBorder="1" applyAlignment="1">
      <alignment horizontal="center" vertical="center" wrapText="1"/>
    </xf>
    <xf numFmtId="170" fontId="26" fillId="4" borderId="11" xfId="1" applyNumberFormat="1" applyFont="1" applyFill="1" applyBorder="1" applyAlignment="1">
      <alignment horizontal="right" vertical="center" wrapText="1"/>
    </xf>
    <xf numFmtId="170" fontId="26" fillId="4" borderId="3" xfId="1" applyNumberFormat="1" applyFont="1" applyFill="1" applyBorder="1" applyAlignment="1">
      <alignment horizontal="right" vertical="center" wrapText="1"/>
    </xf>
    <xf numFmtId="170" fontId="27" fillId="4" borderId="3" xfId="1" applyNumberFormat="1" applyFont="1" applyFill="1" applyBorder="1" applyAlignment="1">
      <alignment horizontal="right" vertical="center" wrapText="1"/>
    </xf>
    <xf numFmtId="168" fontId="25" fillId="3" borderId="1" xfId="0" applyNumberFormat="1" applyFont="1" applyFill="1" applyBorder="1" applyAlignment="1">
      <alignment horizontal="right" vertical="center" wrapText="1"/>
    </xf>
    <xf numFmtId="3" fontId="26" fillId="4" borderId="2" xfId="0" applyNumberFormat="1" applyFont="1" applyFill="1" applyBorder="1" applyAlignment="1">
      <alignment horizontal="right" vertical="center" wrapText="1"/>
    </xf>
    <xf numFmtId="168" fontId="25" fillId="3" borderId="0" xfId="0" applyNumberFormat="1" applyFont="1" applyFill="1" applyAlignment="1">
      <alignment horizontal="right" vertical="center" wrapText="1"/>
    </xf>
    <xf numFmtId="168" fontId="25" fillId="3" borderId="1" xfId="0" applyNumberFormat="1" applyFont="1" applyFill="1" applyBorder="1" applyAlignment="1">
      <alignment horizontal="right" vertical="center"/>
    </xf>
    <xf numFmtId="168" fontId="0" fillId="3" borderId="1" xfId="0" applyNumberFormat="1" applyFill="1" applyBorder="1" applyAlignment="1">
      <alignment wrapText="1"/>
    </xf>
    <xf numFmtId="168" fontId="0" fillId="3" borderId="1" xfId="0" applyNumberFormat="1" applyFill="1" applyBorder="1" applyAlignment="1">
      <alignment horizontal="right" vertical="center" wrapText="1"/>
    </xf>
    <xf numFmtId="168" fontId="25" fillId="3" borderId="4" xfId="0" applyNumberFormat="1" applyFont="1" applyFill="1" applyBorder="1" applyAlignment="1">
      <alignment horizontal="right" vertical="center" wrapText="1"/>
    </xf>
    <xf numFmtId="0" fontId="2" fillId="3" borderId="4" xfId="0" applyFont="1" applyFill="1" applyBorder="1" applyAlignment="1">
      <alignment vertical="center" wrapText="1"/>
    </xf>
    <xf numFmtId="0" fontId="4" fillId="3" borderId="1"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5" fillId="3" borderId="1" xfId="0" quotePrefix="1" applyFont="1" applyFill="1" applyBorder="1" applyAlignment="1">
      <alignment vertical="center" wrapText="1"/>
    </xf>
    <xf numFmtId="0" fontId="4" fillId="3" borderId="4" xfId="0" applyFont="1" applyFill="1" applyBorder="1" applyAlignment="1">
      <alignment vertical="center" wrapText="1"/>
    </xf>
    <xf numFmtId="168" fontId="25" fillId="5" borderId="1"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29" fillId="0" borderId="12" xfId="58" applyNumberFormat="1" applyFont="1" applyBorder="1" applyAlignment="1">
      <alignment horizontal="right" vertical="center" wrapText="1"/>
    </xf>
    <xf numFmtId="165" fontId="28" fillId="0" borderId="12" xfId="58" applyNumberFormat="1" applyFont="1" applyBorder="1" applyAlignment="1">
      <alignment horizontal="right" vertical="center"/>
    </xf>
    <xf numFmtId="9" fontId="28" fillId="0" borderId="12" xfId="58" applyFont="1" applyBorder="1" applyAlignment="1">
      <alignment horizontal="right" vertical="center"/>
    </xf>
    <xf numFmtId="9" fontId="29" fillId="0" borderId="12" xfId="58" applyFont="1" applyBorder="1" applyAlignment="1">
      <alignment horizontal="right" vertical="center" wrapText="1"/>
    </xf>
    <xf numFmtId="3" fontId="33" fillId="0" borderId="12" xfId="32" applyNumberFormat="1" applyFont="1" applyBorder="1" applyAlignment="1">
      <alignment horizontal="right" vertical="center" wrapText="1"/>
    </xf>
    <xf numFmtId="3" fontId="33" fillId="0" borderId="0" xfId="32" applyNumberFormat="1" applyFont="1" applyAlignment="1">
      <alignment horizontal="right" vertical="center" wrapText="1"/>
    </xf>
    <xf numFmtId="9" fontId="29" fillId="0" borderId="14" xfId="58" applyFont="1" applyBorder="1" applyAlignment="1">
      <alignment horizontal="right" vertical="center" wrapText="1"/>
    </xf>
    <xf numFmtId="167" fontId="31" fillId="0" borderId="12" xfId="32" applyNumberFormat="1" applyFont="1" applyBorder="1" applyAlignment="1">
      <alignment horizontal="right" vertical="center"/>
    </xf>
    <xf numFmtId="9" fontId="29" fillId="0" borderId="0" xfId="58" applyFont="1" applyAlignment="1">
      <alignment horizontal="right" vertical="center" wrapText="1"/>
    </xf>
    <xf numFmtId="167" fontId="31" fillId="0" borderId="0" xfId="32" applyNumberFormat="1" applyFont="1" applyAlignment="1">
      <alignment horizontal="right" vertical="center"/>
    </xf>
    <xf numFmtId="0" fontId="34" fillId="0" borderId="0" xfId="0" applyFont="1"/>
    <xf numFmtId="0" fontId="28" fillId="0" borderId="0" xfId="0" applyFont="1"/>
    <xf numFmtId="0" fontId="27" fillId="0" borderId="0" xfId="0" applyFont="1" applyAlignment="1">
      <alignment horizontal="left" vertical="top" wrapText="1"/>
    </xf>
    <xf numFmtId="0" fontId="27"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0" borderId="0" xfId="61" applyFont="1" applyAlignment="1">
      <alignment horizontal="justify" wrapText="1"/>
    </xf>
    <xf numFmtId="0" fontId="33" fillId="0" borderId="12" xfId="61" applyFont="1" applyBorder="1" applyAlignment="1">
      <alignment horizontal="justify" wrapText="1"/>
    </xf>
    <xf numFmtId="0" fontId="33" fillId="0" borderId="14" xfId="61" applyFont="1" applyBorder="1" applyAlignment="1">
      <alignment horizontal="justify" wrapText="1"/>
    </xf>
    <xf numFmtId="3" fontId="33" fillId="0" borderId="14" xfId="61" applyNumberFormat="1" applyFont="1" applyBorder="1" applyAlignment="1">
      <alignment horizontal="right" vertical="center" wrapText="1"/>
    </xf>
    <xf numFmtId="3" fontId="33" fillId="0" borderId="14" xfId="61" applyNumberFormat="1" applyFont="1" applyBorder="1" applyAlignment="1">
      <alignment horizontal="right" vertical="center"/>
    </xf>
    <xf numFmtId="0" fontId="36" fillId="0" borderId="0" xfId="0" applyFont="1"/>
    <xf numFmtId="0" fontId="38" fillId="0" borderId="0" xfId="2" applyFont="1" applyAlignment="1">
      <alignment vertical="center"/>
    </xf>
    <xf numFmtId="0" fontId="39" fillId="2" borderId="0" xfId="2" applyFont="1" applyFill="1" applyAlignment="1">
      <alignment vertical="center" wrapText="1"/>
    </xf>
    <xf numFmtId="0" fontId="33" fillId="3" borderId="1" xfId="2" applyFont="1" applyFill="1" applyBorder="1" applyAlignment="1">
      <alignment vertical="center"/>
    </xf>
    <xf numFmtId="0" fontId="33" fillId="3" borderId="1" xfId="2" applyFont="1" applyFill="1" applyBorder="1" applyAlignment="1">
      <alignment vertical="center" wrapText="1"/>
    </xf>
    <xf numFmtId="169" fontId="33" fillId="0" borderId="12" xfId="32" applyNumberFormat="1" applyFont="1" applyBorder="1" applyAlignment="1">
      <alignment horizontal="right" vertical="center"/>
    </xf>
    <xf numFmtId="169" fontId="33" fillId="0" borderId="0" xfId="32" applyNumberFormat="1" applyFont="1" applyAlignment="1">
      <alignment horizontal="right" vertical="center"/>
    </xf>
    <xf numFmtId="0" fontId="28" fillId="0" borderId="0" xfId="61" applyFont="1" applyAlignment="1">
      <alignment horizontal="justify" wrapText="1"/>
    </xf>
    <xf numFmtId="0" fontId="28" fillId="0" borderId="12" xfId="61" applyFont="1" applyBorder="1" applyAlignment="1">
      <alignment horizontal="justify" wrapText="1"/>
    </xf>
    <xf numFmtId="169" fontId="32" fillId="0" borderId="0" xfId="61" applyNumberFormat="1" applyFont="1" applyAlignment="1">
      <alignment horizontal="right" vertical="center" wrapText="1"/>
    </xf>
    <xf numFmtId="9" fontId="29" fillId="0" borderId="0" xfId="58" applyFont="1" applyBorder="1" applyAlignment="1">
      <alignment horizontal="right" vertical="center" wrapText="1"/>
    </xf>
    <xf numFmtId="0" fontId="28" fillId="0" borderId="0" xfId="61" applyFont="1" applyAlignment="1">
      <alignment horizontal="justify"/>
    </xf>
    <xf numFmtId="0" fontId="33" fillId="0" borderId="0" xfId="61" applyFont="1" applyAlignment="1">
      <alignment horizontal="justify"/>
    </xf>
    <xf numFmtId="3" fontId="33" fillId="0" borderId="0" xfId="61" applyNumberFormat="1" applyFont="1" applyAlignment="1">
      <alignment horizontal="right" vertical="center" wrapText="1"/>
    </xf>
    <xf numFmtId="3" fontId="33" fillId="0" borderId="0" xfId="61" applyNumberFormat="1" applyFont="1" applyAlignment="1">
      <alignment horizontal="right" vertical="center"/>
    </xf>
    <xf numFmtId="3" fontId="28" fillId="0" borderId="0" xfId="58" applyNumberFormat="1" applyFont="1" applyBorder="1" applyAlignment="1">
      <alignment horizontal="right" vertical="center"/>
    </xf>
    <xf numFmtId="0" fontId="27" fillId="0" borderId="12" xfId="61" applyFont="1" applyBorder="1" applyAlignment="1">
      <alignment horizontal="justify" wrapText="1"/>
    </xf>
    <xf numFmtId="0" fontId="27" fillId="0" borderId="16" xfId="61" applyFont="1" applyBorder="1" applyAlignment="1">
      <alignment horizontal="justify" wrapText="1"/>
    </xf>
    <xf numFmtId="0" fontId="27" fillId="2" borderId="14" xfId="0" applyFont="1" applyFill="1" applyBorder="1" applyAlignment="1">
      <alignment horizontal="center" vertical="center" wrapText="1"/>
    </xf>
    <xf numFmtId="14" fontId="27" fillId="2" borderId="14" xfId="0" applyNumberFormat="1" applyFont="1" applyFill="1" applyBorder="1" applyAlignment="1">
      <alignment horizontal="center" vertical="center" wrapText="1"/>
    </xf>
    <xf numFmtId="0" fontId="35" fillId="2" borderId="14" xfId="0" applyFont="1" applyFill="1" applyBorder="1" applyAlignment="1">
      <alignment horizontal="center" vertical="center" wrapText="1"/>
    </xf>
    <xf numFmtId="169" fontId="32" fillId="0" borderId="18" xfId="61" applyNumberFormat="1" applyFont="1" applyBorder="1" applyAlignment="1">
      <alignment horizontal="right" vertical="center" wrapText="1"/>
    </xf>
    <xf numFmtId="168" fontId="32" fillId="0" borderId="20" xfId="61" applyNumberFormat="1" applyFont="1" applyBorder="1" applyAlignment="1">
      <alignment horizontal="right" vertical="center" wrapText="1"/>
    </xf>
    <xf numFmtId="168" fontId="32" fillId="0" borderId="18" xfId="61" applyNumberFormat="1" applyFont="1" applyBorder="1" applyAlignment="1">
      <alignment horizontal="right" vertical="center" wrapText="1"/>
    </xf>
    <xf numFmtId="168" fontId="32" fillId="0" borderId="19" xfId="61" applyNumberFormat="1" applyFont="1" applyBorder="1" applyAlignment="1">
      <alignment horizontal="right" vertical="center" wrapText="1"/>
    </xf>
    <xf numFmtId="173" fontId="32" fillId="0" borderId="18" xfId="34" applyNumberFormat="1" applyFont="1" applyBorder="1" applyAlignment="1">
      <alignment horizontal="right" vertical="center" wrapText="1"/>
    </xf>
    <xf numFmtId="172" fontId="32" fillId="0" borderId="18" xfId="34" applyNumberFormat="1" applyFont="1" applyBorder="1" applyAlignment="1">
      <alignment horizontal="right" vertical="center" wrapText="1"/>
    </xf>
    <xf numFmtId="3" fontId="33" fillId="0" borderId="12" xfId="61" applyNumberFormat="1" applyFont="1" applyBorder="1" applyAlignment="1">
      <alignment horizontal="right" vertical="center"/>
    </xf>
    <xf numFmtId="167" fontId="33" fillId="0" borderId="22" xfId="32" applyNumberFormat="1" applyFont="1" applyBorder="1" applyAlignment="1">
      <alignment horizontal="right" vertical="center" wrapText="1"/>
    </xf>
    <xf numFmtId="3" fontId="33" fillId="0" borderId="24" xfId="61" applyNumberFormat="1" applyFont="1" applyBorder="1" applyAlignment="1">
      <alignment horizontal="right" vertical="center"/>
    </xf>
    <xf numFmtId="3" fontId="33" fillId="0" borderId="22" xfId="61" applyNumberFormat="1" applyFont="1" applyBorder="1" applyAlignment="1">
      <alignment horizontal="right" vertical="center"/>
    </xf>
    <xf numFmtId="3" fontId="33" fillId="0" borderId="23" xfId="61" applyNumberFormat="1" applyFont="1" applyBorder="1" applyAlignment="1">
      <alignment horizontal="right" vertical="center"/>
    </xf>
    <xf numFmtId="165" fontId="28" fillId="0" borderId="22" xfId="58" applyNumberFormat="1" applyFont="1" applyBorder="1" applyAlignment="1">
      <alignment horizontal="right" vertical="center"/>
    </xf>
    <xf numFmtId="9" fontId="28" fillId="0" borderId="22" xfId="58" applyFont="1" applyBorder="1" applyAlignment="1">
      <alignment horizontal="right" vertical="center"/>
    </xf>
    <xf numFmtId="169" fontId="33" fillId="0" borderId="22" xfId="32" applyNumberFormat="1" applyFont="1" applyBorder="1" applyAlignment="1">
      <alignment horizontal="right" vertical="center"/>
    </xf>
    <xf numFmtId="0" fontId="28" fillId="0" borderId="12" xfId="61" applyFont="1" applyBorder="1" applyAlignment="1">
      <alignment horizontal="justify"/>
    </xf>
    <xf numFmtId="3" fontId="33" fillId="0" borderId="12" xfId="61" applyNumberFormat="1" applyFont="1" applyBorder="1" applyAlignment="1">
      <alignment horizontal="right" vertical="center" wrapText="1"/>
    </xf>
    <xf numFmtId="3" fontId="28" fillId="0" borderId="22" xfId="58" applyNumberFormat="1" applyFont="1" applyBorder="1" applyAlignment="1">
      <alignment horizontal="right" vertical="center"/>
    </xf>
    <xf numFmtId="9" fontId="29" fillId="0" borderId="18" xfId="58" applyFont="1" applyBorder="1" applyAlignment="1">
      <alignment horizontal="right" vertical="center" wrapText="1"/>
    </xf>
    <xf numFmtId="0" fontId="40" fillId="0" borderId="0" xfId="0" applyFont="1" applyAlignment="1">
      <alignment horizontal="left" vertical="center" wrapText="1"/>
    </xf>
    <xf numFmtId="0" fontId="27" fillId="0" borderId="15" xfId="0" applyFont="1" applyBorder="1" applyAlignment="1">
      <alignment horizontal="justify" vertical="center" wrapText="1"/>
    </xf>
    <xf numFmtId="0" fontId="15" fillId="3" borderId="15" xfId="0" applyFont="1" applyFill="1" applyBorder="1" applyAlignment="1">
      <alignment horizontal="center" vertical="center" wrapText="1"/>
    </xf>
    <xf numFmtId="0" fontId="3" fillId="2" borderId="14" xfId="0" applyFont="1" applyFill="1" applyBorder="1" applyAlignment="1">
      <alignment vertical="center" wrapText="1"/>
    </xf>
    <xf numFmtId="0" fontId="4" fillId="2" borderId="14" xfId="0" applyFont="1" applyFill="1" applyBorder="1" applyAlignment="1">
      <alignment horizontal="center" vertical="center" wrapText="1"/>
    </xf>
    <xf numFmtId="14" fontId="4" fillId="2" borderId="14" xfId="0" applyNumberFormat="1" applyFont="1" applyFill="1" applyBorder="1" applyAlignment="1">
      <alignment horizontal="right" vertical="center" wrapText="1"/>
    </xf>
    <xf numFmtId="0" fontId="4" fillId="3" borderId="25" xfId="0" applyFont="1" applyFill="1" applyBorder="1" applyAlignment="1">
      <alignment vertical="center" wrapText="1"/>
    </xf>
    <xf numFmtId="0" fontId="4" fillId="0" borderId="25" xfId="0" applyFont="1" applyBorder="1" applyAlignment="1">
      <alignment horizontal="center" vertical="center" wrapText="1"/>
    </xf>
    <xf numFmtId="3" fontId="4" fillId="3" borderId="25" xfId="0" applyNumberFormat="1" applyFont="1" applyFill="1" applyBorder="1" applyAlignment="1">
      <alignment horizontal="right" vertical="center" wrapText="1"/>
    </xf>
    <xf numFmtId="0" fontId="4" fillId="3" borderId="25" xfId="0" applyFont="1" applyFill="1" applyBorder="1" applyAlignment="1">
      <alignment horizontal="center" vertical="center" wrapText="1"/>
    </xf>
    <xf numFmtId="3" fontId="26" fillId="3" borderId="25" xfId="0" applyNumberFormat="1" applyFont="1" applyFill="1" applyBorder="1" applyAlignment="1">
      <alignment horizontal="right" vertical="center" wrapText="1"/>
    </xf>
    <xf numFmtId="0" fontId="4" fillId="3" borderId="0" xfId="0" applyFont="1" applyFill="1" applyAlignment="1">
      <alignment horizontal="center" vertical="center" wrapText="1"/>
    </xf>
    <xf numFmtId="3" fontId="4" fillId="3" borderId="0" xfId="0" applyNumberFormat="1" applyFont="1" applyFill="1" applyAlignment="1">
      <alignment horizontal="right" vertical="center" wrapText="1"/>
    </xf>
    <xf numFmtId="3" fontId="26" fillId="3" borderId="0" xfId="0" applyNumberFormat="1" applyFont="1" applyFill="1" applyAlignment="1">
      <alignment horizontal="right" vertical="center" wrapText="1"/>
    </xf>
    <xf numFmtId="0" fontId="0" fillId="0" borderId="0" xfId="0" applyAlignment="1">
      <alignment vertical="center"/>
    </xf>
    <xf numFmtId="0" fontId="23" fillId="0" borderId="0" xfId="0" applyFont="1" applyAlignment="1">
      <alignment vertical="center"/>
    </xf>
    <xf numFmtId="0" fontId="34" fillId="0" borderId="0" xfId="0" applyFont="1" applyAlignment="1">
      <alignment vertical="center"/>
    </xf>
    <xf numFmtId="0" fontId="4" fillId="4" borderId="14" xfId="0" applyFont="1" applyFill="1" applyBorder="1" applyAlignment="1">
      <alignment vertical="center" wrapText="1"/>
    </xf>
    <xf numFmtId="0" fontId="3" fillId="0" borderId="0" xfId="0" applyFont="1" applyAlignment="1">
      <alignment horizontal="center" vertical="center" wrapText="1"/>
    </xf>
    <xf numFmtId="168" fontId="26" fillId="0" borderId="0" xfId="0" applyNumberFormat="1" applyFont="1" applyAlignment="1">
      <alignment horizontal="right" vertical="center" wrapText="1"/>
    </xf>
    <xf numFmtId="0" fontId="27" fillId="2" borderId="0" xfId="2" applyFont="1" applyFill="1" applyAlignment="1">
      <alignment horizontal="center" vertical="center" wrapText="1"/>
    </xf>
    <xf numFmtId="0" fontId="15" fillId="3" borderId="0" xfId="0" applyFont="1" applyFill="1" applyAlignment="1">
      <alignment horizontal="left" vertical="center" wrapText="1"/>
    </xf>
    <xf numFmtId="0" fontId="15" fillId="0" borderId="0" xfId="0" applyFont="1" applyAlignment="1">
      <alignment horizontal="center" vertical="center" wrapText="1"/>
    </xf>
    <xf numFmtId="171" fontId="30" fillId="5" borderId="0" xfId="0" applyNumberFormat="1" applyFont="1" applyFill="1" applyAlignment="1">
      <alignment horizontal="right" vertical="center" wrapText="1"/>
    </xf>
    <xf numFmtId="171" fontId="30" fillId="0" borderId="0" xfId="0" applyNumberFormat="1" applyFont="1" applyAlignment="1">
      <alignment horizontal="right" vertical="center" wrapText="1"/>
    </xf>
    <xf numFmtId="0" fontId="15" fillId="3" borderId="10"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26" fillId="0" borderId="1" xfId="0" applyFont="1" applyBorder="1" applyAlignment="1">
      <alignment horizontal="right" vertical="center" wrapText="1"/>
    </xf>
    <xf numFmtId="0" fontId="24" fillId="0" borderId="1" xfId="0" applyFont="1" applyBorder="1" applyAlignment="1">
      <alignment horizontal="right" vertical="center" wrapText="1"/>
    </xf>
    <xf numFmtId="0" fontId="24" fillId="0" borderId="0" xfId="0" applyFont="1"/>
    <xf numFmtId="0" fontId="26" fillId="0" borderId="1" xfId="0" applyFont="1" applyBorder="1" applyAlignment="1">
      <alignment vertical="center" wrapText="1"/>
    </xf>
    <xf numFmtId="0" fontId="24" fillId="0" borderId="1" xfId="0" applyFont="1" applyBorder="1" applyAlignment="1">
      <alignmen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2" fillId="0" borderId="0" xfId="0" applyFont="1" applyAlignment="1">
      <alignment horizontal="center"/>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5" fillId="3" borderId="1" xfId="0" applyFont="1" applyFill="1" applyBorder="1" applyAlignment="1">
      <alignment horizontal="left" vertical="center" wrapText="1" indent="1"/>
    </xf>
    <xf numFmtId="0" fontId="5"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4" borderId="14" xfId="0" applyFont="1" applyFill="1" applyBorder="1" applyAlignment="1">
      <alignment horizontal="center" vertical="center" wrapText="1"/>
    </xf>
    <xf numFmtId="3" fontId="4" fillId="4" borderId="14" xfId="0" applyNumberFormat="1" applyFont="1" applyFill="1" applyBorder="1" applyAlignment="1">
      <alignment horizontal="right" vertical="center" wrapText="1"/>
    </xf>
    <xf numFmtId="0" fontId="25" fillId="3" borderId="1" xfId="0" applyFont="1" applyFill="1" applyBorder="1" applyAlignment="1">
      <alignment vertical="center" wrapText="1"/>
    </xf>
    <xf numFmtId="0" fontId="26" fillId="3" borderId="1" xfId="0" applyFont="1" applyFill="1" applyBorder="1" applyAlignment="1">
      <alignment horizontal="left" vertical="center" wrapText="1"/>
    </xf>
    <xf numFmtId="0" fontId="25" fillId="3" borderId="1" xfId="0" applyFont="1" applyFill="1" applyBorder="1" applyAlignment="1">
      <alignment vertical="center"/>
    </xf>
    <xf numFmtId="0" fontId="26" fillId="3" borderId="1" xfId="0" applyFont="1" applyFill="1" applyBorder="1" applyAlignment="1">
      <alignment vertical="center"/>
    </xf>
    <xf numFmtId="0" fontId="26" fillId="3" borderId="0" xfId="0" applyFont="1" applyFill="1" applyAlignment="1">
      <alignment vertical="center"/>
    </xf>
    <xf numFmtId="168" fontId="26" fillId="3" borderId="0" xfId="0" applyNumberFormat="1" applyFont="1" applyFill="1" applyAlignment="1">
      <alignment horizontal="right" vertical="center"/>
    </xf>
    <xf numFmtId="168" fontId="26" fillId="3" borderId="1"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wrapText="1"/>
    </xf>
    <xf numFmtId="0" fontId="24" fillId="2" borderId="0" xfId="0" applyFont="1" applyFill="1" applyAlignment="1">
      <alignment horizontal="center" vertical="center"/>
    </xf>
    <xf numFmtId="0" fontId="26" fillId="3" borderId="0" xfId="0" applyFont="1" applyFill="1" applyAlignment="1">
      <alignment horizontal="center" vertical="center"/>
    </xf>
    <xf numFmtId="0" fontId="0" fillId="0" borderId="0" xfId="0" applyAlignment="1">
      <alignment horizontal="center"/>
    </xf>
    <xf numFmtId="168" fontId="5" fillId="3" borderId="1" xfId="0" applyNumberFormat="1" applyFont="1" applyFill="1" applyBorder="1" applyAlignment="1">
      <alignment horizontal="left" vertical="center"/>
    </xf>
    <xf numFmtId="0" fontId="4" fillId="9" borderId="0" xfId="0" applyFont="1" applyFill="1" applyAlignment="1">
      <alignment horizontal="center" vertical="center" wrapText="1"/>
    </xf>
    <xf numFmtId="168" fontId="26" fillId="3" borderId="0" xfId="0" applyNumberFormat="1" applyFont="1" applyFill="1" applyAlignment="1">
      <alignment horizontal="right" vertical="center" wrapText="1"/>
    </xf>
    <xf numFmtId="0" fontId="26" fillId="3" borderId="1" xfId="0" quotePrefix="1" applyFont="1" applyFill="1" applyBorder="1" applyAlignment="1">
      <alignment vertical="center" wrapText="1"/>
    </xf>
    <xf numFmtId="0" fontId="24" fillId="3" borderId="1" xfId="0" applyFont="1" applyFill="1" applyBorder="1" applyAlignment="1">
      <alignment horizontal="center" vertical="center" wrapText="1"/>
    </xf>
    <xf numFmtId="3" fontId="26" fillId="0" borderId="0" xfId="0" applyNumberFormat="1" applyFont="1" applyAlignment="1">
      <alignment horizontal="right" vertical="center" wrapText="1"/>
    </xf>
    <xf numFmtId="0" fontId="41" fillId="3" borderId="1" xfId="0" quotePrefix="1" applyFont="1" applyFill="1" applyBorder="1" applyAlignment="1">
      <alignment vertical="center" wrapText="1"/>
    </xf>
    <xf numFmtId="0" fontId="5" fillId="3" borderId="0" xfId="0" quotePrefix="1" applyFont="1" applyFill="1" applyAlignment="1">
      <alignment vertical="center" wrapText="1"/>
    </xf>
    <xf numFmtId="0" fontId="25" fillId="3" borderId="1" xfId="0" quotePrefix="1" applyFont="1" applyFill="1" applyBorder="1" applyAlignment="1">
      <alignment vertical="center" wrapText="1"/>
    </xf>
    <xf numFmtId="0" fontId="25" fillId="3" borderId="0" xfId="0" quotePrefix="1" applyFont="1" applyFill="1" applyAlignment="1">
      <alignment vertical="center" wrapText="1"/>
    </xf>
    <xf numFmtId="0" fontId="25" fillId="3" borderId="1" xfId="0" quotePrefix="1" applyFont="1" applyFill="1" applyBorder="1" applyAlignment="1">
      <alignment horizontal="left" vertical="center" wrapText="1" indent="1"/>
    </xf>
    <xf numFmtId="0" fontId="25" fillId="3" borderId="14" xfId="0" applyFont="1" applyFill="1" applyBorder="1" applyAlignment="1">
      <alignment vertical="center" wrapText="1"/>
    </xf>
    <xf numFmtId="0" fontId="0" fillId="3" borderId="14" xfId="0" applyFill="1" applyBorder="1" applyAlignment="1">
      <alignment horizontal="center" vertical="center" wrapText="1"/>
    </xf>
    <xf numFmtId="168" fontId="25" fillId="3" borderId="14" xfId="0" applyNumberFormat="1" applyFont="1" applyFill="1" applyBorder="1" applyAlignment="1">
      <alignment horizontal="right" vertical="center" wrapText="1"/>
    </xf>
    <xf numFmtId="0" fontId="25" fillId="0" borderId="0" xfId="0" applyFont="1" applyAlignment="1">
      <alignment horizontal="right" vertical="center" wrapText="1"/>
    </xf>
    <xf numFmtId="0" fontId="5" fillId="3" borderId="1" xfId="0" quotePrefix="1" applyFont="1" applyFill="1" applyBorder="1" applyAlignment="1">
      <alignment horizontal="left" vertical="center" wrapText="1" indent="1"/>
    </xf>
    <xf numFmtId="0" fontId="25" fillId="3" borderId="3" xfId="0" quotePrefix="1" applyFont="1" applyFill="1" applyBorder="1" applyAlignment="1">
      <alignment vertical="center" wrapText="1"/>
    </xf>
    <xf numFmtId="0" fontId="5" fillId="3" borderId="3" xfId="0" quotePrefix="1" applyFont="1" applyFill="1" applyBorder="1" applyAlignment="1">
      <alignment vertical="center" wrapText="1"/>
    </xf>
    <xf numFmtId="168" fontId="25" fillId="3" borderId="3" xfId="0" applyNumberFormat="1" applyFont="1" applyFill="1" applyBorder="1" applyAlignment="1">
      <alignment horizontal="right" vertical="center" wrapText="1"/>
    </xf>
    <xf numFmtId="0" fontId="2" fillId="0" borderId="3" xfId="0" quotePrefix="1" applyFont="1" applyBorder="1" applyAlignment="1">
      <alignment horizontal="left" indent="1"/>
    </xf>
    <xf numFmtId="0" fontId="0" fillId="0" borderId="3" xfId="0" quotePrefix="1" applyBorder="1" applyAlignment="1">
      <alignment horizontal="left" indent="1"/>
    </xf>
    <xf numFmtId="0" fontId="28" fillId="3" borderId="3" xfId="2" applyFont="1" applyFill="1" applyBorder="1" applyAlignment="1">
      <alignment vertical="center" wrapText="1"/>
    </xf>
    <xf numFmtId="0" fontId="28" fillId="3" borderId="1" xfId="2" applyFont="1" applyFill="1" applyBorder="1" applyAlignment="1">
      <alignment vertical="center" wrapText="1"/>
    </xf>
    <xf numFmtId="0" fontId="27" fillId="3" borderId="10" xfId="0" applyFont="1" applyFill="1" applyBorder="1" applyAlignment="1">
      <alignment horizontal="left" vertical="center" wrapText="1"/>
    </xf>
    <xf numFmtId="0" fontId="26" fillId="3" borderId="1" xfId="0" applyFont="1" applyFill="1" applyBorder="1" applyAlignment="1">
      <alignment vertical="center" wrapText="1"/>
    </xf>
    <xf numFmtId="0" fontId="27" fillId="3" borderId="28" xfId="0" applyFont="1" applyFill="1" applyBorder="1" applyAlignment="1">
      <alignment horizontal="left" vertical="center" wrapText="1"/>
    </xf>
    <xf numFmtId="0" fontId="26" fillId="3" borderId="25" xfId="0" applyFont="1" applyFill="1" applyBorder="1" applyAlignment="1">
      <alignment vertical="center" wrapText="1"/>
    </xf>
    <xf numFmtId="168" fontId="26" fillId="3" borderId="25" xfId="0" applyNumberFormat="1" applyFont="1" applyFill="1" applyBorder="1" applyAlignment="1">
      <alignment horizontal="right" vertical="center" wrapText="1"/>
    </xf>
    <xf numFmtId="0" fontId="5" fillId="0" borderId="3" xfId="0" applyFont="1" applyBorder="1" applyAlignment="1">
      <alignment horizontal="left" vertical="center" wrapText="1"/>
    </xf>
    <xf numFmtId="0" fontId="2" fillId="0" borderId="0" xfId="0" applyFont="1" applyAlignment="1">
      <alignment wrapText="1"/>
    </xf>
    <xf numFmtId="0" fontId="24" fillId="0" borderId="0" xfId="0" applyFont="1" applyAlignment="1">
      <alignment wrapText="1"/>
    </xf>
    <xf numFmtId="0" fontId="2" fillId="0" borderId="1" xfId="0" applyFont="1" applyBorder="1" applyAlignment="1">
      <alignment horizontal="left" vertical="center" wrapText="1"/>
    </xf>
    <xf numFmtId="0" fontId="27" fillId="3" borderId="25" xfId="0" applyFont="1" applyFill="1" applyBorder="1" applyAlignment="1">
      <alignment horizontal="left" vertical="center" wrapText="1"/>
    </xf>
    <xf numFmtId="0" fontId="27" fillId="3" borderId="0" xfId="0" applyFont="1" applyFill="1" applyAlignment="1">
      <alignment horizontal="left" vertical="center" wrapText="1"/>
    </xf>
    <xf numFmtId="0" fontId="26" fillId="3" borderId="0" xfId="0" applyFont="1" applyFill="1" applyAlignment="1">
      <alignment vertical="center" wrapText="1"/>
    </xf>
    <xf numFmtId="0" fontId="2" fillId="0" borderId="0" xfId="0" applyFont="1" applyAlignment="1">
      <alignment horizont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3" fontId="33" fillId="0" borderId="0" xfId="32" applyNumberFormat="1" applyFont="1" applyAlignment="1">
      <alignment vertical="center"/>
    </xf>
    <xf numFmtId="3" fontId="33" fillId="0" borderId="21" xfId="32" applyNumberFormat="1" applyFont="1" applyBorder="1" applyAlignment="1">
      <alignment vertical="center" wrapText="1"/>
    </xf>
    <xf numFmtId="3" fontId="32" fillId="0" borderId="17" xfId="61" applyNumberFormat="1" applyFont="1" applyBorder="1" applyAlignment="1">
      <alignment vertical="center" wrapText="1"/>
    </xf>
    <xf numFmtId="3" fontId="33" fillId="0" borderId="12" xfId="32" applyNumberFormat="1" applyFont="1" applyBorder="1" applyAlignment="1">
      <alignment vertical="center"/>
    </xf>
    <xf numFmtId="3" fontId="33" fillId="0" borderId="22" xfId="32" applyNumberFormat="1" applyFont="1" applyBorder="1" applyAlignment="1">
      <alignment vertical="center" wrapText="1"/>
    </xf>
    <xf numFmtId="3" fontId="33" fillId="0" borderId="26" xfId="61" applyNumberFormat="1" applyFont="1" applyBorder="1" applyAlignment="1">
      <alignment wrapText="1"/>
    </xf>
    <xf numFmtId="0" fontId="33" fillId="0" borderId="16" xfId="61" applyFont="1" applyBorder="1" applyAlignment="1">
      <alignment horizontal="justify" wrapText="1"/>
    </xf>
    <xf numFmtId="0" fontId="28" fillId="0" borderId="16" xfId="61" applyFont="1" applyBorder="1" applyAlignment="1">
      <alignment horizontal="justify" wrapText="1"/>
    </xf>
    <xf numFmtId="3" fontId="33" fillId="0" borderId="27" xfId="61" applyNumberFormat="1" applyFont="1" applyBorder="1" applyAlignment="1">
      <alignment wrapText="1"/>
    </xf>
    <xf numFmtId="167" fontId="33" fillId="0" borderId="27" xfId="32" applyNumberFormat="1" applyFont="1" applyBorder="1" applyAlignment="1">
      <alignment horizontal="right" vertical="center"/>
    </xf>
    <xf numFmtId="174" fontId="28" fillId="0" borderId="12" xfId="58" applyNumberFormat="1" applyFont="1" applyBorder="1" applyAlignment="1">
      <alignment horizontal="right" vertical="center"/>
    </xf>
    <xf numFmtId="174" fontId="28" fillId="0" borderId="22" xfId="58" applyNumberFormat="1" applyFont="1" applyBorder="1" applyAlignment="1">
      <alignment horizontal="right" vertical="center"/>
    </xf>
    <xf numFmtId="174" fontId="32" fillId="0" borderId="18" xfId="34" applyNumberFormat="1" applyFont="1" applyBorder="1" applyAlignment="1">
      <alignment horizontal="right" vertical="center" wrapText="1"/>
    </xf>
    <xf numFmtId="9" fontId="32" fillId="0" borderId="18" xfId="62" applyFont="1" applyBorder="1" applyAlignment="1">
      <alignment horizontal="right" vertical="center" wrapText="1"/>
    </xf>
    <xf numFmtId="14" fontId="27" fillId="0" borderId="27" xfId="58" applyNumberFormat="1" applyFont="1" applyBorder="1" applyAlignment="1">
      <alignment horizontal="right" vertical="center"/>
    </xf>
    <xf numFmtId="14" fontId="27" fillId="0" borderId="22" xfId="58" applyNumberFormat="1" applyFont="1" applyBorder="1" applyAlignment="1">
      <alignment horizontal="right" vertical="center"/>
    </xf>
    <xf numFmtId="0" fontId="0" fillId="0" borderId="0" xfId="0" applyAlignment="1">
      <alignment horizontal="right"/>
    </xf>
    <xf numFmtId="167" fontId="33" fillId="0" borderId="12" xfId="61" applyNumberFormat="1" applyFont="1" applyBorder="1" applyAlignment="1">
      <alignment horizontal="right" vertical="center"/>
    </xf>
    <xf numFmtId="167" fontId="28" fillId="0" borderId="22" xfId="58" applyNumberFormat="1" applyFont="1" applyBorder="1" applyAlignment="1">
      <alignment horizontal="right" vertical="center"/>
    </xf>
    <xf numFmtId="171" fontId="27" fillId="4" borderId="3" xfId="1" applyNumberFormat="1" applyFont="1" applyFill="1" applyBorder="1" applyAlignment="1">
      <alignment horizontal="right" vertical="center" wrapText="1"/>
    </xf>
    <xf numFmtId="0" fontId="28" fillId="0" borderId="3" xfId="0" applyFont="1" applyBorder="1" applyAlignment="1">
      <alignment horizontal="center" vertical="center" wrapText="1"/>
    </xf>
    <xf numFmtId="171" fontId="0" fillId="5" borderId="1" xfId="0" applyNumberFormat="1" applyFill="1" applyBorder="1" applyAlignment="1">
      <alignment horizontal="right" vertical="center" wrapText="1"/>
    </xf>
    <xf numFmtId="171" fontId="0" fillId="0" borderId="1" xfId="0" applyNumberFormat="1" applyBorder="1" applyAlignment="1">
      <alignment horizontal="right" vertical="center" wrapText="1"/>
    </xf>
    <xf numFmtId="0" fontId="27" fillId="0" borderId="0" xfId="0" applyFont="1" applyAlignment="1">
      <alignment horizontal="center" vertical="top" wrapText="1"/>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4" fillId="4" borderId="6" xfId="0" applyFont="1" applyFill="1" applyBorder="1" applyAlignment="1">
      <alignment horizontal="center" vertical="center"/>
    </xf>
    <xf numFmtId="168" fontId="26" fillId="3" borderId="1" xfId="0" applyNumberFormat="1" applyFont="1" applyFill="1" applyBorder="1" applyAlignment="1">
      <alignment horizontal="center" vertical="center"/>
    </xf>
    <xf numFmtId="168" fontId="25" fillId="3" borderId="1" xfId="0" applyNumberFormat="1" applyFont="1" applyFill="1" applyBorder="1" applyAlignment="1">
      <alignment horizontal="center" vertical="center"/>
    </xf>
    <xf numFmtId="0" fontId="15" fillId="3" borderId="15" xfId="0" applyFont="1" applyFill="1" applyBorder="1" applyAlignment="1">
      <alignment horizontal="right" vertical="center" wrapText="1"/>
    </xf>
    <xf numFmtId="0" fontId="2" fillId="0" borderId="0" xfId="0" applyFont="1" applyAlignment="1">
      <alignment horizontal="right"/>
    </xf>
    <xf numFmtId="0" fontId="33" fillId="0" borderId="0" xfId="61" applyFont="1" applyAlignment="1">
      <alignment horizontal="center" wrapText="1"/>
    </xf>
    <xf numFmtId="0" fontId="33" fillId="0" borderId="12" xfId="61" applyFont="1" applyBorder="1" applyAlignment="1">
      <alignment horizontal="center" wrapText="1"/>
    </xf>
    <xf numFmtId="49" fontId="33" fillId="0" borderId="0" xfId="61" quotePrefix="1" applyNumberFormat="1" applyFont="1" applyAlignment="1">
      <alignment horizontal="center" wrapText="1"/>
    </xf>
    <xf numFmtId="49" fontId="33" fillId="0" borderId="12" xfId="61" quotePrefix="1" applyNumberFormat="1" applyFont="1" applyBorder="1" applyAlignment="1">
      <alignment horizontal="center" wrapText="1"/>
    </xf>
    <xf numFmtId="49" fontId="33" fillId="0" borderId="14" xfId="61" quotePrefix="1" applyNumberFormat="1" applyFont="1" applyBorder="1" applyAlignment="1">
      <alignment horizontal="center" wrapText="1"/>
    </xf>
    <xf numFmtId="0" fontId="28" fillId="0" borderId="12" xfId="61" applyFont="1" applyBorder="1" applyAlignment="1">
      <alignment horizontal="center" wrapText="1"/>
    </xf>
    <xf numFmtId="0" fontId="28" fillId="0" borderId="0" xfId="61" applyFont="1" applyAlignment="1">
      <alignment horizontal="center" wrapText="1"/>
    </xf>
    <xf numFmtId="0" fontId="37" fillId="0" borderId="0" xfId="0" applyFont="1" applyAlignment="1">
      <alignment horizontal="center"/>
    </xf>
    <xf numFmtId="0" fontId="26" fillId="0" borderId="0" xfId="0" applyFont="1" applyAlignment="1">
      <alignment horizontal="right" vertical="center" wrapText="1"/>
    </xf>
    <xf numFmtId="171" fontId="4" fillId="4" borderId="5" xfId="0" applyNumberFormat="1" applyFont="1" applyFill="1" applyBorder="1" applyAlignment="1">
      <alignment horizontal="right" vertical="center" wrapText="1"/>
    </xf>
    <xf numFmtId="171" fontId="0" fillId="0" borderId="0" xfId="0" applyNumberFormat="1"/>
    <xf numFmtId="168" fontId="24" fillId="3" borderId="1" xfId="0" applyNumberFormat="1" applyFont="1" applyFill="1" applyBorder="1" applyAlignment="1">
      <alignment horizontal="right" vertical="center" wrapText="1"/>
    </xf>
    <xf numFmtId="0" fontId="33" fillId="3" borderId="1" xfId="2" applyFont="1" applyFill="1" applyBorder="1" applyAlignment="1">
      <alignment horizontal="right" vertical="center" wrapText="1"/>
    </xf>
    <xf numFmtId="0" fontId="42" fillId="0" borderId="0" xfId="2" applyFont="1" applyAlignment="1">
      <alignment wrapText="1"/>
    </xf>
    <xf numFmtId="171" fontId="33" fillId="3" borderId="3" xfId="2" applyNumberFormat="1" applyFont="1" applyFill="1" applyBorder="1" applyAlignment="1">
      <alignment horizontal="right" vertical="center" wrapText="1"/>
    </xf>
    <xf numFmtId="171" fontId="33" fillId="0" borderId="3" xfId="2" applyNumberFormat="1" applyFont="1" applyBorder="1" applyAlignment="1">
      <alignment horizontal="right" vertical="center" wrapText="1"/>
    </xf>
    <xf numFmtId="0" fontId="27" fillId="4" borderId="10" xfId="0" applyFont="1" applyFill="1" applyBorder="1" applyAlignment="1">
      <alignment horizontal="left" vertical="center" wrapText="1"/>
    </xf>
    <xf numFmtId="0" fontId="26" fillId="4" borderId="1" xfId="0" applyFont="1" applyFill="1" applyBorder="1" applyAlignment="1">
      <alignment vertical="center" wrapText="1"/>
    </xf>
    <xf numFmtId="171" fontId="27" fillId="4" borderId="3" xfId="0" applyNumberFormat="1" applyFont="1" applyFill="1" applyBorder="1" applyAlignment="1">
      <alignment horizontal="left" vertical="center" wrapText="1"/>
    </xf>
    <xf numFmtId="0" fontId="27" fillId="3" borderId="1" xfId="2" applyFont="1" applyFill="1" applyBorder="1" applyAlignment="1">
      <alignment vertical="center" wrapText="1"/>
    </xf>
    <xf numFmtId="171" fontId="27" fillId="0" borderId="3" xfId="2" applyNumberFormat="1" applyFont="1" applyBorder="1" applyAlignment="1">
      <alignment horizontal="right" vertical="center" wrapText="1"/>
    </xf>
    <xf numFmtId="171" fontId="27" fillId="3" borderId="3" xfId="2" applyNumberFormat="1" applyFont="1" applyFill="1" applyBorder="1" applyAlignment="1">
      <alignment horizontal="right" vertical="center" wrapText="1"/>
    </xf>
    <xf numFmtId="0" fontId="28" fillId="3" borderId="1" xfId="2" applyFont="1" applyFill="1" applyBorder="1" applyAlignment="1">
      <alignment horizontal="right" vertical="center" wrapText="1"/>
    </xf>
    <xf numFmtId="171" fontId="24" fillId="5" borderId="1" xfId="0" applyNumberFormat="1" applyFont="1" applyFill="1" applyBorder="1" applyAlignment="1">
      <alignment horizontal="right" vertical="center" wrapText="1"/>
    </xf>
    <xf numFmtId="171" fontId="24" fillId="0" borderId="1" xfId="0" applyNumberFormat="1" applyFont="1" applyBorder="1" applyAlignment="1">
      <alignment horizontal="right" vertical="center" wrapText="1"/>
    </xf>
    <xf numFmtId="0" fontId="27" fillId="0" borderId="0" xfId="0" applyFont="1" applyAlignment="1">
      <alignment horizontal="justify" vertical="center" wrapText="1"/>
    </xf>
    <xf numFmtId="0" fontId="2" fillId="0" borderId="15" xfId="0" applyFont="1" applyBorder="1" applyAlignment="1">
      <alignment horizontal="right"/>
    </xf>
    <xf numFmtId="171" fontId="5" fillId="0" borderId="1" xfId="0" applyNumberFormat="1" applyFont="1" applyBorder="1" applyAlignment="1">
      <alignment horizontal="right" vertical="center" wrapText="1"/>
    </xf>
    <xf numFmtId="171" fontId="5" fillId="0" borderId="1" xfId="1" applyNumberFormat="1" applyFont="1" applyBorder="1" applyAlignment="1">
      <alignment horizontal="right" vertical="center" wrapText="1"/>
    </xf>
    <xf numFmtId="171" fontId="2" fillId="0" borderId="0" xfId="0" applyNumberFormat="1" applyFont="1"/>
    <xf numFmtId="171" fontId="3" fillId="0" borderId="0" xfId="0" applyNumberFormat="1" applyFont="1"/>
    <xf numFmtId="171" fontId="3" fillId="0" borderId="0" xfId="0" applyNumberFormat="1" applyFont="1" applyAlignment="1">
      <alignment wrapText="1"/>
    </xf>
    <xf numFmtId="171" fontId="5" fillId="3" borderId="4" xfId="0" applyNumberFormat="1" applyFont="1" applyFill="1" applyBorder="1" applyAlignment="1">
      <alignment horizontal="left" vertical="center" wrapText="1"/>
    </xf>
    <xf numFmtId="171" fontId="14" fillId="3" borderId="25" xfId="0" applyNumberFormat="1" applyFont="1" applyFill="1" applyBorder="1" applyAlignment="1">
      <alignment horizontal="left" vertical="center" wrapText="1"/>
    </xf>
    <xf numFmtId="171" fontId="26" fillId="3" borderId="25" xfId="0" applyNumberFormat="1" applyFont="1" applyFill="1" applyBorder="1" applyAlignment="1">
      <alignment horizontal="right" vertical="center" wrapText="1"/>
    </xf>
    <xf numFmtId="171" fontId="24" fillId="0" borderId="0" xfId="0" applyNumberFormat="1" applyFont="1"/>
    <xf numFmtId="171" fontId="27" fillId="3" borderId="25" xfId="0" applyNumberFormat="1" applyFont="1" applyFill="1" applyBorder="1" applyAlignment="1">
      <alignment horizontal="left" vertical="center" wrapText="1"/>
    </xf>
    <xf numFmtId="3" fontId="0" fillId="0" borderId="0" xfId="0" applyNumberFormat="1"/>
    <xf numFmtId="171" fontId="28" fillId="0" borderId="3" xfId="2" applyNumberFormat="1" applyFont="1" applyBorder="1" applyAlignment="1">
      <alignment horizontal="right" vertical="center" wrapText="1"/>
    </xf>
    <xf numFmtId="171" fontId="28" fillId="3" borderId="3" xfId="2" applyNumberFormat="1" applyFont="1" applyFill="1" applyBorder="1" applyAlignment="1">
      <alignment horizontal="right" vertical="center" wrapText="1"/>
    </xf>
    <xf numFmtId="0" fontId="27" fillId="3" borderId="1" xfId="2" applyFont="1" applyFill="1" applyBorder="1" applyAlignment="1">
      <alignment horizontal="left" vertical="center" wrapText="1"/>
    </xf>
    <xf numFmtId="14" fontId="27" fillId="3" borderId="3" xfId="2" applyNumberFormat="1" applyFont="1" applyFill="1" applyBorder="1" applyAlignment="1">
      <alignment horizontal="left" vertical="center" wrapText="1"/>
    </xf>
    <xf numFmtId="14" fontId="27" fillId="3" borderId="1" xfId="2" applyNumberFormat="1" applyFont="1" applyFill="1" applyBorder="1" applyAlignment="1">
      <alignment horizontal="left" vertical="center" wrapText="1"/>
    </xf>
    <xf numFmtId="14" fontId="14" fillId="2" borderId="0" xfId="0" applyNumberFormat="1" applyFont="1" applyFill="1" applyAlignment="1">
      <alignment horizontal="center" vertical="center" wrapText="1"/>
    </xf>
    <xf numFmtId="171" fontId="27" fillId="4" borderId="3" xfId="0" applyNumberFormat="1" applyFont="1" applyFill="1" applyBorder="1" applyAlignment="1">
      <alignment horizontal="right" vertical="center" wrapText="1"/>
    </xf>
    <xf numFmtId="171" fontId="0" fillId="0" borderId="0" xfId="0" applyNumberFormat="1" applyAlignment="1">
      <alignment horizontal="right"/>
    </xf>
    <xf numFmtId="0" fontId="23" fillId="0" borderId="0" xfId="0" applyFont="1" applyAlignment="1">
      <alignment horizontal="center" vertical="center"/>
    </xf>
    <xf numFmtId="0" fontId="14" fillId="0" borderId="0" xfId="0" applyFont="1" applyAlignment="1">
      <alignment horizontal="center" vertical="center" wrapText="1"/>
    </xf>
    <xf numFmtId="171" fontId="27" fillId="0" borderId="0" xfId="1" applyNumberFormat="1" applyFont="1" applyFill="1" applyBorder="1" applyAlignment="1">
      <alignment horizontal="right" vertical="center" wrapText="1"/>
    </xf>
    <xf numFmtId="171" fontId="28" fillId="0" borderId="0" xfId="2" applyNumberFormat="1" applyFont="1" applyAlignment="1">
      <alignment horizontal="right" vertical="center" wrapText="1"/>
    </xf>
    <xf numFmtId="0" fontId="28" fillId="3" borderId="1" xfId="2" quotePrefix="1" applyFont="1" applyFill="1" applyBorder="1" applyAlignment="1">
      <alignment vertical="center" wrapText="1"/>
    </xf>
    <xf numFmtId="171" fontId="27" fillId="0" borderId="0" xfId="2" applyNumberFormat="1" applyFont="1" applyAlignment="1">
      <alignment horizontal="right" vertical="center" wrapText="1"/>
    </xf>
    <xf numFmtId="14" fontId="14" fillId="0" borderId="0" xfId="0" applyNumberFormat="1" applyFont="1" applyAlignment="1">
      <alignment horizontal="center" vertical="center" wrapText="1"/>
    </xf>
    <xf numFmtId="0" fontId="28" fillId="3" borderId="0" xfId="2" quotePrefix="1" applyFont="1" applyFill="1" applyAlignment="1">
      <alignment vertical="center" wrapText="1"/>
    </xf>
    <xf numFmtId="0" fontId="0" fillId="0" borderId="0" xfId="0" applyAlignment="1">
      <alignment wrapText="1"/>
    </xf>
    <xf numFmtId="0" fontId="27" fillId="3" borderId="1" xfId="2" quotePrefix="1" applyFont="1" applyFill="1" applyBorder="1" applyAlignment="1">
      <alignment vertical="center" wrapText="1"/>
    </xf>
    <xf numFmtId="14" fontId="26" fillId="4" borderId="1" xfId="0" applyNumberFormat="1" applyFont="1" applyFill="1" applyBorder="1" applyAlignment="1">
      <alignment horizontal="left" vertical="center" wrapText="1"/>
    </xf>
    <xf numFmtId="0" fontId="27" fillId="3" borderId="9" xfId="0" applyFont="1" applyFill="1" applyBorder="1" applyAlignment="1">
      <alignment horizontal="left" vertical="center" wrapText="1"/>
    </xf>
    <xf numFmtId="0" fontId="24" fillId="3" borderId="1" xfId="0" applyFont="1" applyFill="1" applyBorder="1" applyAlignment="1">
      <alignment vertical="center" wrapText="1"/>
    </xf>
    <xf numFmtId="14" fontId="3" fillId="2" borderId="0" xfId="0" applyNumberFormat="1" applyFont="1" applyFill="1" applyAlignment="1">
      <alignment horizontal="center" vertical="center" wrapText="1"/>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6" fillId="3" borderId="25"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4" fillId="0" borderId="0" xfId="0" applyFont="1" applyAlignment="1">
      <alignment horizontal="center" wrapText="1"/>
    </xf>
    <xf numFmtId="0" fontId="27" fillId="3" borderId="25" xfId="0" applyFont="1" applyFill="1" applyBorder="1" applyAlignment="1">
      <alignment horizontal="center" vertical="center" wrapText="1"/>
    </xf>
    <xf numFmtId="0" fontId="5" fillId="3" borderId="0" xfId="0" applyFont="1" applyFill="1" applyAlignment="1">
      <alignment horizontal="center" vertical="center" wrapText="1"/>
    </xf>
    <xf numFmtId="171" fontId="0" fillId="5" borderId="0" xfId="0" applyNumberFormat="1" applyFill="1" applyAlignment="1">
      <alignment horizontal="right" vertical="center" wrapText="1"/>
    </xf>
    <xf numFmtId="171" fontId="0" fillId="0" borderId="0" xfId="0" applyNumberFormat="1" applyAlignment="1">
      <alignment horizontal="right" vertical="center" wrapText="1"/>
    </xf>
    <xf numFmtId="171" fontId="5" fillId="3" borderId="4" xfId="0" applyNumberFormat="1" applyFont="1" applyFill="1" applyBorder="1" applyAlignment="1">
      <alignment horizontal="right" vertical="center" wrapText="1"/>
    </xf>
    <xf numFmtId="171" fontId="2" fillId="0" borderId="0" xfId="0" applyNumberFormat="1" applyFont="1" applyAlignment="1">
      <alignment horizontal="right"/>
    </xf>
    <xf numFmtId="171" fontId="14" fillId="3" borderId="25" xfId="0" applyNumberFormat="1" applyFont="1" applyFill="1" applyBorder="1" applyAlignment="1">
      <alignment horizontal="right" vertical="center" wrapText="1"/>
    </xf>
    <xf numFmtId="0" fontId="27" fillId="3" borderId="0" xfId="0" applyFont="1" applyFill="1" applyAlignment="1">
      <alignment horizontal="center" vertical="center" wrapText="1"/>
    </xf>
    <xf numFmtId="171" fontId="14" fillId="3" borderId="0" xfId="0" applyNumberFormat="1" applyFont="1" applyFill="1" applyAlignment="1">
      <alignment horizontal="left" vertical="center" wrapText="1"/>
    </xf>
    <xf numFmtId="0" fontId="15" fillId="3" borderId="29" xfId="0" applyFont="1" applyFill="1" applyBorder="1" applyAlignment="1">
      <alignment horizontal="left" vertical="center" wrapText="1"/>
    </xf>
    <xf numFmtId="171" fontId="27" fillId="3" borderId="25" xfId="0" applyNumberFormat="1" applyFont="1" applyFill="1" applyBorder="1" applyAlignment="1">
      <alignment horizontal="right" vertical="center" wrapText="1"/>
    </xf>
    <xf numFmtId="168" fontId="4" fillId="0" borderId="0" xfId="0" applyNumberFormat="1" applyFont="1" applyAlignment="1">
      <alignment horizontal="right" vertical="center"/>
    </xf>
    <xf numFmtId="168" fontId="5" fillId="0" borderId="0" xfId="0" applyNumberFormat="1" applyFont="1" applyAlignment="1">
      <alignment horizontal="right" vertical="center"/>
    </xf>
    <xf numFmtId="168" fontId="26" fillId="0" borderId="0" xfId="0" applyNumberFormat="1" applyFont="1" applyAlignment="1">
      <alignment horizontal="right" vertical="center"/>
    </xf>
    <xf numFmtId="168" fontId="25" fillId="0" borderId="0" xfId="0" applyNumberFormat="1" applyFont="1" applyAlignment="1">
      <alignment horizontal="right" vertical="center"/>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5" fillId="0" borderId="1" xfId="0" applyFont="1" applyBorder="1" applyAlignment="1">
      <alignment vertical="center" wrapText="1"/>
    </xf>
    <xf numFmtId="0" fontId="15" fillId="0" borderId="3" xfId="0" applyFont="1" applyBorder="1" applyAlignment="1">
      <alignment horizontal="left" vertical="center" wrapText="1" indent="1"/>
    </xf>
    <xf numFmtId="0" fontId="4" fillId="0" borderId="25" xfId="0" applyFont="1" applyBorder="1" applyAlignment="1">
      <alignment vertical="center" wrapText="1"/>
    </xf>
    <xf numFmtId="168" fontId="4" fillId="4" borderId="5" xfId="0" applyNumberFormat="1" applyFont="1" applyFill="1" applyBorder="1" applyAlignment="1">
      <alignment horizontal="right" vertical="center" wrapText="1"/>
    </xf>
    <xf numFmtId="168" fontId="0" fillId="0" borderId="0" xfId="0" applyNumberFormat="1"/>
    <xf numFmtId="168" fontId="26" fillId="4" borderId="3" xfId="1" applyNumberFormat="1" applyFont="1" applyFill="1" applyBorder="1" applyAlignment="1">
      <alignment horizontal="right" vertical="center" wrapText="1"/>
    </xf>
    <xf numFmtId="168" fontId="26" fillId="4" borderId="2" xfId="0" applyNumberFormat="1" applyFont="1" applyFill="1" applyBorder="1" applyAlignment="1">
      <alignment horizontal="right" vertical="center" wrapText="1"/>
    </xf>
    <xf numFmtId="171" fontId="24" fillId="0" borderId="0" xfId="0" applyNumberFormat="1" applyFont="1" applyAlignment="1">
      <alignment horizontal="right"/>
    </xf>
    <xf numFmtId="3" fontId="28" fillId="0" borderId="12" xfId="61" applyNumberFormat="1" applyFont="1" applyBorder="1" applyAlignment="1">
      <alignment horizontal="right" vertical="center"/>
    </xf>
    <xf numFmtId="0" fontId="2" fillId="0" borderId="1" xfId="0" quotePrefix="1" applyFont="1" applyBorder="1" applyAlignment="1">
      <alignment horizontal="left" indent="1"/>
    </xf>
    <xf numFmtId="0" fontId="0" fillId="0" borderId="1" xfId="0" quotePrefix="1" applyBorder="1" applyAlignment="1">
      <alignment horizontal="left" indent="1"/>
    </xf>
    <xf numFmtId="0" fontId="27" fillId="11" borderId="0" xfId="0" applyFont="1" applyFill="1" applyAlignment="1">
      <alignment horizontal="left" vertical="top" wrapText="1"/>
    </xf>
    <xf numFmtId="0" fontId="34" fillId="11" borderId="0" xfId="0" applyFont="1" applyFill="1" applyAlignment="1">
      <alignment horizontal="center" vertical="center" wrapText="1"/>
    </xf>
    <xf numFmtId="0" fontId="27" fillId="11" borderId="28" xfId="0" applyFont="1" applyFill="1" applyBorder="1" applyAlignment="1">
      <alignment horizontal="left" vertical="center" wrapText="1"/>
    </xf>
    <xf numFmtId="0" fontId="26" fillId="11" borderId="25" xfId="0" applyFont="1" applyFill="1" applyBorder="1" applyAlignment="1">
      <alignment vertical="center" wrapText="1"/>
    </xf>
    <xf numFmtId="168" fontId="26" fillId="11" borderId="25" xfId="0" applyNumberFormat="1" applyFont="1" applyFill="1" applyBorder="1" applyAlignment="1">
      <alignment horizontal="right" vertical="center" wrapText="1"/>
    </xf>
    <xf numFmtId="174" fontId="32" fillId="0" borderId="18" xfId="62" applyNumberFormat="1" applyFont="1" applyBorder="1" applyAlignment="1">
      <alignment horizontal="right" vertical="center" wrapText="1"/>
    </xf>
    <xf numFmtId="174" fontId="28" fillId="0" borderId="12" xfId="58" applyNumberFormat="1" applyFont="1" applyFill="1" applyBorder="1" applyAlignment="1">
      <alignment horizontal="right" vertical="center"/>
    </xf>
    <xf numFmtId="174" fontId="28" fillId="0" borderId="22" xfId="62" applyNumberFormat="1" applyFont="1" applyBorder="1" applyAlignment="1">
      <alignment horizontal="right" vertical="center"/>
    </xf>
    <xf numFmtId="171" fontId="27" fillId="3" borderId="0" xfId="0" applyNumberFormat="1" applyFont="1" applyFill="1" applyAlignment="1">
      <alignment horizontal="right" vertical="center" wrapText="1"/>
    </xf>
    <xf numFmtId="0" fontId="28" fillId="3" borderId="0" xfId="0" applyFont="1" applyFill="1" applyAlignment="1">
      <alignment horizontal="left" vertical="center" wrapText="1"/>
    </xf>
    <xf numFmtId="3" fontId="2" fillId="0" borderId="0" xfId="0" applyNumberFormat="1" applyFont="1"/>
    <xf numFmtId="0" fontId="27" fillId="3" borderId="1" xfId="2" applyFont="1" applyFill="1" applyBorder="1" applyAlignment="1">
      <alignment horizontal="left" vertical="center"/>
    </xf>
    <xf numFmtId="0" fontId="27" fillId="2" borderId="0" xfId="2" applyFont="1" applyFill="1" applyAlignment="1">
      <alignment horizontal="right" vertical="center" wrapText="1"/>
    </xf>
    <xf numFmtId="0" fontId="27" fillId="3" borderId="1" xfId="2" applyFont="1" applyFill="1" applyBorder="1" applyAlignment="1">
      <alignment vertical="center"/>
    </xf>
    <xf numFmtId="0" fontId="27" fillId="4" borderId="29" xfId="0" applyFont="1" applyFill="1" applyBorder="1" applyAlignment="1">
      <alignment horizontal="left" vertical="center" wrapText="1"/>
    </xf>
    <xf numFmtId="14" fontId="14" fillId="2" borderId="0" xfId="0" applyNumberFormat="1" applyFont="1" applyFill="1" applyAlignment="1">
      <alignment vertical="center" wrapText="1"/>
    </xf>
    <xf numFmtId="10" fontId="28" fillId="0" borderId="3" xfId="62" applyNumberFormat="1" applyFont="1" applyBorder="1" applyAlignment="1">
      <alignment horizontal="right" vertical="center" wrapText="1"/>
    </xf>
    <xf numFmtId="10" fontId="28" fillId="3" borderId="3" xfId="62" applyNumberFormat="1" applyFont="1" applyFill="1" applyBorder="1" applyAlignment="1">
      <alignment horizontal="right" vertical="center" wrapText="1"/>
    </xf>
    <xf numFmtId="0" fontId="39" fillId="0" borderId="0" xfId="2" applyFont="1" applyAlignment="1">
      <alignment vertical="center" wrapText="1"/>
    </xf>
    <xf numFmtId="0" fontId="24" fillId="0" borderId="0" xfId="2" applyFont="1" applyAlignment="1">
      <alignment vertical="center" wrapText="1"/>
    </xf>
    <xf numFmtId="0" fontId="27" fillId="3" borderId="0" xfId="2" applyFont="1" applyFill="1" applyAlignment="1">
      <alignment vertical="center"/>
    </xf>
    <xf numFmtId="0" fontId="27" fillId="3" borderId="0" xfId="2" applyFont="1" applyFill="1" applyAlignment="1">
      <alignment vertical="center" wrapText="1"/>
    </xf>
    <xf numFmtId="0" fontId="34" fillId="6" borderId="0" xfId="0" applyFont="1" applyFill="1" applyAlignment="1">
      <alignment horizontal="center" vertical="center"/>
    </xf>
    <xf numFmtId="0" fontId="34" fillId="7" borderId="0" xfId="0" applyFont="1" applyFill="1" applyAlignment="1">
      <alignment horizontal="center" vertical="center"/>
    </xf>
    <xf numFmtId="0" fontId="27" fillId="2" borderId="0" xfId="0" applyFont="1" applyFill="1" applyAlignment="1">
      <alignment horizontal="left" vertical="center" wrapText="1"/>
    </xf>
    <xf numFmtId="0" fontId="27" fillId="2" borderId="14" xfId="0" applyFont="1" applyFill="1" applyBorder="1" applyAlignment="1">
      <alignment horizontal="left" vertical="center" wrapText="1"/>
    </xf>
    <xf numFmtId="0" fontId="27" fillId="2" borderId="0" xfId="0" applyFont="1" applyFill="1" applyAlignment="1">
      <alignment horizontal="center" vertical="center" wrapText="1"/>
    </xf>
    <xf numFmtId="0" fontId="27" fillId="2" borderId="1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4" xfId="0" applyFont="1" applyFill="1" applyBorder="1" applyAlignment="1">
      <alignment horizontal="center" vertical="center" wrapText="1"/>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24" fillId="6" borderId="0" xfId="0" applyFont="1" applyFill="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left" vertical="center"/>
    </xf>
    <xf numFmtId="0" fontId="24" fillId="8"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24" fillId="0" borderId="1" xfId="0" applyFont="1" applyBorder="1" applyAlignment="1">
      <alignment horizontal="left" vertical="center"/>
    </xf>
    <xf numFmtId="0" fontId="24" fillId="0" borderId="0" xfId="0" applyFont="1" applyAlignment="1">
      <alignment horizontal="left" vertical="center" wrapText="1"/>
    </xf>
    <xf numFmtId="0" fontId="24" fillId="10" borderId="0" xfId="0" applyFont="1" applyFill="1" applyAlignment="1">
      <alignment horizontal="center"/>
    </xf>
    <xf numFmtId="0" fontId="24" fillId="7" borderId="0" xfId="0" applyFont="1" applyFill="1" applyAlignment="1">
      <alignment horizontal="center"/>
    </xf>
    <xf numFmtId="0" fontId="28" fillId="3" borderId="0" xfId="2" applyFont="1" applyFill="1" applyAlignment="1">
      <alignment horizontal="left" vertical="center" wrapText="1"/>
    </xf>
    <xf numFmtId="0" fontId="28" fillId="3" borderId="1" xfId="2" applyFont="1" applyFill="1" applyBorder="1" applyAlignment="1">
      <alignment horizontal="left" vertical="center" wrapText="1"/>
    </xf>
    <xf numFmtId="0" fontId="28" fillId="3" borderId="4" xfId="2" quotePrefix="1" applyFont="1" applyFill="1" applyBorder="1" applyAlignment="1">
      <alignment horizontal="left" vertical="center" wrapText="1"/>
    </xf>
    <xf numFmtId="0" fontId="28" fillId="3" borderId="0" xfId="2" quotePrefix="1" applyFont="1" applyFill="1" applyAlignment="1">
      <alignment horizontal="left" vertical="center" wrapText="1"/>
    </xf>
    <xf numFmtId="0" fontId="28" fillId="3" borderId="1" xfId="2" quotePrefix="1" applyFont="1" applyFill="1" applyBorder="1" applyAlignment="1">
      <alignment horizontal="left" vertical="center" wrapText="1"/>
    </xf>
    <xf numFmtId="0" fontId="28" fillId="3" borderId="4" xfId="2" applyFont="1" applyFill="1" applyBorder="1" applyAlignment="1">
      <alignment horizontal="left" vertical="center" wrapText="1"/>
    </xf>
    <xf numFmtId="0" fontId="24" fillId="0" borderId="0" xfId="0" applyFont="1" applyAlignment="1">
      <alignment horizontal="left"/>
    </xf>
    <xf numFmtId="14" fontId="14" fillId="2" borderId="0" xfId="0" applyNumberFormat="1" applyFont="1" applyFill="1" applyAlignment="1">
      <alignment horizontal="center" vertical="center" wrapText="1"/>
    </xf>
    <xf numFmtId="0" fontId="28" fillId="3" borderId="4" xfId="2" applyFont="1" applyFill="1" applyBorder="1" applyAlignment="1">
      <alignment horizontal="center" vertical="center" wrapText="1"/>
    </xf>
    <xf numFmtId="0" fontId="28" fillId="3" borderId="1" xfId="2" applyFont="1" applyFill="1" applyBorder="1" applyAlignment="1">
      <alignment horizontal="center" vertical="center" wrapText="1"/>
    </xf>
    <xf numFmtId="0" fontId="27" fillId="2" borderId="0" xfId="2" applyFont="1" applyFill="1" applyAlignment="1">
      <alignment horizontal="right" vertical="center" wrapText="1"/>
    </xf>
    <xf numFmtId="0" fontId="24" fillId="7" borderId="4" xfId="0" applyFont="1" applyFill="1" applyBorder="1" applyAlignment="1">
      <alignment horizontal="center"/>
    </xf>
  </cellXfs>
  <cellStyles count="63">
    <cellStyle name="Comma" xfId="1" builtinId="3"/>
    <cellStyle name="Comma 11" xfId="41" xr:uid="{2D3D6455-8329-42F6-922F-D523A07124D8}"/>
    <cellStyle name="Comma 2" xfId="11" xr:uid="{AEF8A149-EF50-4E88-9F82-72E36CBB3ADA}"/>
    <cellStyle name="Comma 2 2" xfId="38" xr:uid="{D74998AF-B10F-4D64-B846-73374290D31D}"/>
    <cellStyle name="Comma 3" xfId="7" xr:uid="{5B6BC073-BD69-426E-B17D-C1661890267B}"/>
    <cellStyle name="Comma 3 2" xfId="19" xr:uid="{ACE9F94C-3767-495D-A863-91BF6C1291BA}"/>
    <cellStyle name="Comma 3 2 2" xfId="25" xr:uid="{0E67213F-5661-44AC-AA0E-F5D2680C9A1D}"/>
    <cellStyle name="Comma 3 2 3" xfId="29" xr:uid="{BE6BEFCD-C049-491A-85E8-737F3E3DDFB9}"/>
    <cellStyle name="Comma 3 2 4" xfId="52" xr:uid="{0FA2B893-DB81-43D2-854B-3069C1BFC21E}"/>
    <cellStyle name="Comma 3 3" xfId="23" xr:uid="{3A79085F-027B-48CD-8DA4-BB38DF5803BA}"/>
    <cellStyle name="Comma 3 4" xfId="27" xr:uid="{8BC78D57-56A1-4AEC-BF94-4E397CFC3CA9}"/>
    <cellStyle name="Comma 3 5" xfId="45" xr:uid="{B77B85C2-225C-4CA5-9493-DFB62754FE9E}"/>
    <cellStyle name="Comma 4" xfId="21" xr:uid="{83CFF771-A72E-47AF-B2C7-57C60E095281}"/>
    <cellStyle name="Comma 4 2" xfId="26" xr:uid="{E47FE45C-6D29-4A65-B402-2EDB0CC455D0}"/>
    <cellStyle name="Comma 4 3" xfId="30" xr:uid="{E4A73FA0-A1E0-43BE-BEF5-DCA33C23522C}"/>
    <cellStyle name="Comma 4 4" xfId="48" xr:uid="{39149CF1-5267-4207-B6C9-FA44DA9E7C99}"/>
    <cellStyle name="Comma 5" xfId="24" xr:uid="{C61F0A2F-4E85-4E51-BF2F-F4F83F75F072}"/>
    <cellStyle name="Comma 6" xfId="28" xr:uid="{AFD2D128-FA16-4A9D-A19C-C9DB4135420A}"/>
    <cellStyle name="Comma 7" xfId="16" xr:uid="{7CD7A01B-3C05-4F81-B995-32D2C63670B9}"/>
    <cellStyle name="Comma 8" xfId="32" xr:uid="{A791E96B-AB77-4297-AD06-C75F8DDB2E00}"/>
    <cellStyle name="Hyperlink 2" xfId="46" xr:uid="{E19FF33E-2506-4458-8656-6DA4ADEBE642}"/>
    <cellStyle name="Hyperlink 2 2" xfId="53" xr:uid="{8693686A-7394-48E5-9843-D844F073C5D2}"/>
    <cellStyle name="Hyperlink 3" xfId="54" xr:uid="{AB5F2B5F-CCB9-4A9A-B34B-63C3280C3D6F}"/>
    <cellStyle name="Normal" xfId="0" builtinId="0"/>
    <cellStyle name="Normal 10" xfId="49" xr:uid="{D6CC1611-BD5D-46A7-AD60-0970D5937C7F}"/>
    <cellStyle name="Normal 10 2" xfId="55" xr:uid="{CEA45A08-DE99-480E-BB0D-05253C4D09B1}"/>
    <cellStyle name="Normal 11" xfId="57" xr:uid="{B9770801-1E54-4C3A-A652-908130316F30}"/>
    <cellStyle name="Normal 12" xfId="59" xr:uid="{B1C3D404-1229-4209-9255-D7411260C2AA}"/>
    <cellStyle name="Normal 13" xfId="60" xr:uid="{CAD6D474-C126-4CD0-A44D-1AB83F87A282}"/>
    <cellStyle name="Normal 14" xfId="31" xr:uid="{B2C9E2AC-B047-4697-86E4-19FE11D2D08C}"/>
    <cellStyle name="Normal 14 2" xfId="61" xr:uid="{8D46B465-334C-490D-B9BC-068971D92757}"/>
    <cellStyle name="Normal 2" xfId="2" xr:uid="{6C730D96-E33E-40A1-9155-F8FA645C123E}"/>
    <cellStyle name="Normal 2 2" xfId="9" xr:uid="{E94F8840-C45C-4850-A168-0D8A44EBE71A}"/>
    <cellStyle name="Normal 2 2 2" xfId="40" xr:uid="{B965DBEF-F5DD-48A0-8109-23ADC8EB0874}"/>
    <cellStyle name="Normal 2 3" xfId="15" xr:uid="{9C488082-8AC1-418A-A8AE-51BB65F66248}"/>
    <cellStyle name="Normal 3" xfId="3" xr:uid="{510BBF58-07FF-4EE3-8E3F-57277F34D49F}"/>
    <cellStyle name="Normal 3 2" xfId="12" xr:uid="{BA79CC75-3EDF-4B1A-99EA-6B6172A85444}"/>
    <cellStyle name="Normal 3 3" xfId="17" xr:uid="{2A394273-A61C-462C-880B-FFC3AE0A003A}"/>
    <cellStyle name="Normal 3 4" xfId="33" xr:uid="{E0431827-D377-4CBF-B772-BF104714595F}"/>
    <cellStyle name="Normal 4" xfId="4" xr:uid="{0067BDF4-FA13-45C8-9874-1E0248680F05}"/>
    <cellStyle name="Normal 4 2" xfId="14" xr:uid="{9159D3C0-CAC0-4CC0-A2EF-8D1AC8EF880A}"/>
    <cellStyle name="Normal 4 3" xfId="35" xr:uid="{474B65BF-2FBB-41B3-B6C5-727E83B2A051}"/>
    <cellStyle name="Normal 5" xfId="5" xr:uid="{A664A041-3BDD-47D2-95E2-1C518B78A130}"/>
    <cellStyle name="Normal 5 2" xfId="18" xr:uid="{7B4C1D33-7376-49FE-97B6-00D914D1EF1A}"/>
    <cellStyle name="Normal 5 3" xfId="37" xr:uid="{5E97199A-CE2D-4666-B91B-5D98B911748C}"/>
    <cellStyle name="Normal 6" xfId="6" xr:uid="{BEDA68B6-44AB-4C6B-BE7E-2191860CF62B}"/>
    <cellStyle name="Normal 6 2" xfId="44" xr:uid="{593D3D65-1506-4DF8-967B-93B00B8AA735}"/>
    <cellStyle name="Normal 7" xfId="13" xr:uid="{9C981171-B9E2-4BC6-83B4-8CA2E70CA99B}"/>
    <cellStyle name="Normal 7 2" xfId="20" xr:uid="{591F40ED-7609-4622-8EC6-199B5ED5F0E9}"/>
    <cellStyle name="Normal 7 3" xfId="42" xr:uid="{A2589D11-E47B-4059-A790-3E9700F06F45}"/>
    <cellStyle name="Normal 8" xfId="22" xr:uid="{13F7DE79-73C0-45D2-B8BB-B8643957C38C}"/>
    <cellStyle name="Normal 8 2" xfId="43" xr:uid="{CB7242C0-EB2B-45D4-A7A5-FB95DF8C85F4}"/>
    <cellStyle name="Normal 9" xfId="47" xr:uid="{5DC5EF5E-F79A-459B-B8EE-4C6CAFF2572A}"/>
    <cellStyle name="Normal 9 2" xfId="51" xr:uid="{A5CD8BD1-7970-4819-B85E-4E034C3D9F2D}"/>
    <cellStyle name="Percent" xfId="62" builtinId="5"/>
    <cellStyle name="Percent 16" xfId="58" xr:uid="{743645B8-7B36-4AE4-9708-A307F08B1A1D}"/>
    <cellStyle name="Percent 2" xfId="10" xr:uid="{AABF099A-F42B-4DFA-A4F9-960571287A1B}"/>
    <cellStyle name="Percent 2 2" xfId="36" xr:uid="{FE666F4E-E95F-476A-97DD-A980FD979E43}"/>
    <cellStyle name="Percent 3" xfId="8" xr:uid="{23ADBD6D-9E57-4FF0-AD45-06A8749F744B}"/>
    <cellStyle name="Percent 3 2" xfId="39" xr:uid="{7FE351EF-B99C-4920-A816-A016DEC6B699}"/>
    <cellStyle name="Percent 4" xfId="50" xr:uid="{5580B3EE-A086-41FC-9F4B-5D86BC6FFEE1}"/>
    <cellStyle name="Percent 4 2" xfId="56" xr:uid="{78A323B8-A244-4544-AA81-91103ABE2F62}"/>
    <cellStyle name="Percent 5" xfId="34" xr:uid="{5DE57A58-CB38-45E3-A8FF-5B5E5545AA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B1AE-FDBD-43F4-8DAC-55B2743A7A72}">
  <sheetPr>
    <tabColor theme="9" tint="0.79998168889431442"/>
  </sheetPr>
  <dimension ref="A1:M31"/>
  <sheetViews>
    <sheetView showGridLines="0" tabSelected="1" zoomScale="90" zoomScaleNormal="90" workbookViewId="0"/>
  </sheetViews>
  <sheetFormatPr defaultRowHeight="15" x14ac:dyDescent="0.25"/>
  <cols>
    <col min="1" max="1" width="47.140625" customWidth="1"/>
    <col min="2" max="2" width="47.140625" style="93" customWidth="1"/>
    <col min="3" max="3" width="10.140625" customWidth="1"/>
    <col min="4" max="4" width="2.85546875" customWidth="1"/>
    <col min="5" max="6" width="13.7109375" customWidth="1"/>
    <col min="7" max="7" width="11.42578125" customWidth="1"/>
    <col min="9" max="9" width="2.85546875" customWidth="1"/>
    <col min="10" max="11" width="13.5703125" customWidth="1"/>
    <col min="12" max="12" width="11.42578125" customWidth="1"/>
    <col min="13" max="13" width="8.5703125" customWidth="1"/>
  </cols>
  <sheetData>
    <row r="1" spans="1:13" s="92" customFormat="1" ht="45" x14ac:dyDescent="0.25">
      <c r="A1" s="94" t="s">
        <v>704</v>
      </c>
      <c r="B1" s="94" t="s">
        <v>909</v>
      </c>
    </row>
    <row r="2" spans="1:13" s="92" customFormat="1" ht="15.75" x14ac:dyDescent="0.25">
      <c r="A2" s="94"/>
      <c r="B2" s="94"/>
      <c r="E2" s="383" t="s">
        <v>66</v>
      </c>
      <c r="F2" s="383"/>
      <c r="G2" s="383"/>
      <c r="H2" s="383"/>
      <c r="I2" s="157"/>
      <c r="J2" s="382" t="s">
        <v>100</v>
      </c>
      <c r="K2" s="382"/>
      <c r="L2" s="382"/>
      <c r="M2" s="382"/>
    </row>
    <row r="3" spans="1:13" ht="14.45" customHeight="1" x14ac:dyDescent="0.25">
      <c r="A3" s="384" t="s">
        <v>52</v>
      </c>
      <c r="B3" s="384" t="s">
        <v>101</v>
      </c>
      <c r="C3" s="95"/>
      <c r="D3" s="95"/>
      <c r="E3" s="386">
        <v>2023</v>
      </c>
      <c r="F3" s="386">
        <v>2022</v>
      </c>
      <c r="G3" s="388" t="s">
        <v>0</v>
      </c>
      <c r="H3" s="96" t="s">
        <v>0</v>
      </c>
      <c r="J3" s="386">
        <f>E3</f>
        <v>2023</v>
      </c>
      <c r="K3" s="386">
        <f>F3</f>
        <v>2022</v>
      </c>
      <c r="L3" s="388" t="s">
        <v>0</v>
      </c>
      <c r="M3" s="96" t="s">
        <v>0</v>
      </c>
    </row>
    <row r="4" spans="1:13" x14ac:dyDescent="0.25">
      <c r="A4" s="385"/>
      <c r="B4" s="385"/>
      <c r="C4" s="120"/>
      <c r="D4" s="121"/>
      <c r="E4" s="387"/>
      <c r="F4" s="387"/>
      <c r="G4" s="389"/>
      <c r="H4" s="122" t="s">
        <v>1</v>
      </c>
      <c r="J4" s="387"/>
      <c r="K4" s="387"/>
      <c r="L4" s="389"/>
      <c r="M4" s="122" t="s">
        <v>1</v>
      </c>
    </row>
    <row r="5" spans="1:13" x14ac:dyDescent="0.25">
      <c r="A5" s="97" t="s">
        <v>67</v>
      </c>
      <c r="B5" s="97" t="s">
        <v>9</v>
      </c>
      <c r="C5" s="266" t="s">
        <v>3</v>
      </c>
      <c r="D5" s="91"/>
      <c r="E5" s="232">
        <v>234480</v>
      </c>
      <c r="F5" s="233">
        <v>351132</v>
      </c>
      <c r="G5" s="234">
        <f>E5-F5</f>
        <v>-116652</v>
      </c>
      <c r="H5" s="90">
        <f>G5/F5</f>
        <v>-0.33221694405522711</v>
      </c>
      <c r="J5" s="232">
        <v>158012</v>
      </c>
      <c r="K5" s="233">
        <v>296000</v>
      </c>
      <c r="L5" s="234">
        <f>J5-K5</f>
        <v>-137988</v>
      </c>
      <c r="M5" s="90">
        <f>L5/K5</f>
        <v>-0.46617567567567569</v>
      </c>
    </row>
    <row r="6" spans="1:13" x14ac:dyDescent="0.25">
      <c r="A6" s="98" t="s">
        <v>4</v>
      </c>
      <c r="B6" s="98" t="s">
        <v>4</v>
      </c>
      <c r="C6" s="267" t="s">
        <v>3</v>
      </c>
      <c r="D6" s="89"/>
      <c r="E6" s="235">
        <v>88972</v>
      </c>
      <c r="F6" s="236">
        <v>72534</v>
      </c>
      <c r="G6" s="234">
        <f>E6-F6</f>
        <v>16438</v>
      </c>
      <c r="H6" s="90">
        <f>G6/F6</f>
        <v>0.22662475528717568</v>
      </c>
      <c r="J6" s="235">
        <v>39018</v>
      </c>
      <c r="K6" s="236">
        <v>40319</v>
      </c>
      <c r="L6" s="234">
        <f t="shared" ref="L6:L7" si="0">J6-K6</f>
        <v>-1301</v>
      </c>
      <c r="M6" s="90">
        <f t="shared" ref="M6:M7" si="1">L6/K6</f>
        <v>-3.2267665368684736E-2</v>
      </c>
    </row>
    <row r="7" spans="1:13" x14ac:dyDescent="0.25">
      <c r="A7" s="98" t="s">
        <v>79</v>
      </c>
      <c r="B7" s="110" t="s">
        <v>83</v>
      </c>
      <c r="C7" s="267" t="s">
        <v>3</v>
      </c>
      <c r="D7" s="89"/>
      <c r="E7" s="237">
        <v>10235</v>
      </c>
      <c r="F7" s="236">
        <v>16160</v>
      </c>
      <c r="G7" s="234">
        <f>E7-F7</f>
        <v>-5925</v>
      </c>
      <c r="H7" s="90">
        <f>G7/F7</f>
        <v>-0.36664603960396042</v>
      </c>
      <c r="J7" s="237">
        <v>11222</v>
      </c>
      <c r="K7" s="236">
        <v>10990</v>
      </c>
      <c r="L7" s="234">
        <f t="shared" si="0"/>
        <v>232</v>
      </c>
      <c r="M7" s="90">
        <f t="shared" si="1"/>
        <v>2.1110100090991811E-2</v>
      </c>
    </row>
    <row r="8" spans="1:13" x14ac:dyDescent="0.25">
      <c r="A8" s="238"/>
      <c r="B8" s="239"/>
      <c r="C8" s="267"/>
      <c r="D8" s="89"/>
      <c r="E8" s="241"/>
      <c r="F8" s="130"/>
      <c r="G8" s="123"/>
      <c r="H8" s="85"/>
      <c r="J8" s="240"/>
      <c r="K8" s="236"/>
      <c r="L8" s="234"/>
      <c r="M8" s="90"/>
    </row>
    <row r="9" spans="1:13" x14ac:dyDescent="0.25">
      <c r="A9" s="119"/>
      <c r="B9" s="119"/>
      <c r="C9" s="267"/>
      <c r="D9" s="83"/>
      <c r="E9" s="246">
        <v>45291</v>
      </c>
      <c r="F9" s="247">
        <v>44926</v>
      </c>
      <c r="G9" s="127"/>
      <c r="H9" s="82"/>
      <c r="I9" s="248"/>
      <c r="J9" s="246">
        <f>E9</f>
        <v>45291</v>
      </c>
      <c r="K9" s="247">
        <f>F9</f>
        <v>44926</v>
      </c>
      <c r="L9" s="127"/>
      <c r="M9" s="82"/>
    </row>
    <row r="10" spans="1:13" x14ac:dyDescent="0.25">
      <c r="A10" s="97" t="s">
        <v>46</v>
      </c>
      <c r="B10" s="97" t="s">
        <v>77</v>
      </c>
      <c r="C10" s="268" t="s">
        <v>3</v>
      </c>
      <c r="D10" s="87"/>
      <c r="E10" s="87">
        <v>1346940</v>
      </c>
      <c r="F10" s="131">
        <v>1276497</v>
      </c>
      <c r="G10" s="124">
        <f t="shared" ref="G10:G14" si="2">E10-F10</f>
        <v>70443</v>
      </c>
      <c r="H10" s="90">
        <f t="shared" ref="H10:H14" si="3">G10/F10</f>
        <v>5.5184618530243312E-2</v>
      </c>
      <c r="J10" s="87">
        <v>1022759</v>
      </c>
      <c r="K10" s="131">
        <v>957791</v>
      </c>
      <c r="L10" s="124">
        <f t="shared" ref="L10:L14" si="4">J10-K10</f>
        <v>64968</v>
      </c>
      <c r="M10" s="90">
        <f t="shared" ref="M10:M14" si="5">L10/K10</f>
        <v>6.7831082146313754E-2</v>
      </c>
    </row>
    <row r="11" spans="1:13" x14ac:dyDescent="0.25">
      <c r="A11" s="98" t="s">
        <v>47</v>
      </c>
      <c r="B11" s="98" t="s">
        <v>78</v>
      </c>
      <c r="C11" s="269" t="s">
        <v>3</v>
      </c>
      <c r="D11" s="86"/>
      <c r="E11" s="129">
        <v>632193</v>
      </c>
      <c r="F11" s="132">
        <v>631287</v>
      </c>
      <c r="G11" s="125">
        <f t="shared" si="2"/>
        <v>906</v>
      </c>
      <c r="H11" s="85">
        <f t="shared" si="3"/>
        <v>1.4351634042836302E-3</v>
      </c>
      <c r="J11" s="129">
        <v>452018</v>
      </c>
      <c r="K11" s="132">
        <v>447520</v>
      </c>
      <c r="L11" s="125">
        <f t="shared" si="4"/>
        <v>4498</v>
      </c>
      <c r="M11" s="85">
        <f t="shared" si="5"/>
        <v>1.0050947443689668E-2</v>
      </c>
    </row>
    <row r="12" spans="1:13" x14ac:dyDescent="0.25">
      <c r="A12" s="98" t="s">
        <v>48</v>
      </c>
      <c r="B12" s="98" t="s">
        <v>45</v>
      </c>
      <c r="C12" s="269" t="s">
        <v>3</v>
      </c>
      <c r="D12" s="86"/>
      <c r="E12" s="129">
        <v>179937</v>
      </c>
      <c r="F12" s="132">
        <v>182797</v>
      </c>
      <c r="G12" s="125">
        <f t="shared" si="2"/>
        <v>-2860</v>
      </c>
      <c r="H12" s="85">
        <f t="shared" si="3"/>
        <v>-1.5645770991865295E-2</v>
      </c>
      <c r="J12" s="129">
        <v>100393</v>
      </c>
      <c r="K12" s="132">
        <v>100367</v>
      </c>
      <c r="L12" s="125">
        <f t="shared" si="4"/>
        <v>26</v>
      </c>
      <c r="M12" s="85">
        <f t="shared" si="5"/>
        <v>2.5904928910897007E-4</v>
      </c>
    </row>
    <row r="13" spans="1:13" x14ac:dyDescent="0.25">
      <c r="A13" s="110" t="s">
        <v>80</v>
      </c>
      <c r="B13" s="110" t="s">
        <v>400</v>
      </c>
      <c r="C13" s="269" t="s">
        <v>3</v>
      </c>
      <c r="D13" s="86"/>
      <c r="E13" s="129">
        <v>81620</v>
      </c>
      <c r="F13" s="132">
        <v>69688</v>
      </c>
      <c r="G13" s="125">
        <f t="shared" ref="G13" si="6">E13-F13</f>
        <v>11932</v>
      </c>
      <c r="H13" s="85">
        <f t="shared" ref="H13" si="7">G13/F13</f>
        <v>0.17122029617724716</v>
      </c>
      <c r="J13" s="129">
        <v>41083</v>
      </c>
      <c r="K13" s="132">
        <v>38055</v>
      </c>
      <c r="L13" s="125">
        <f t="shared" ref="L13" si="8">J13-K13</f>
        <v>3028</v>
      </c>
      <c r="M13" s="85">
        <f t="shared" ref="M13" si="9">L13/K13</f>
        <v>7.9569044803573769E-2</v>
      </c>
    </row>
    <row r="14" spans="1:13" x14ac:dyDescent="0.25">
      <c r="A14" s="110" t="s">
        <v>655</v>
      </c>
      <c r="B14" s="110" t="s">
        <v>656</v>
      </c>
      <c r="C14" s="269" t="s">
        <v>3</v>
      </c>
      <c r="D14" s="86"/>
      <c r="E14" s="129">
        <v>44900</v>
      </c>
      <c r="F14" s="132">
        <v>103010</v>
      </c>
      <c r="G14" s="125">
        <f t="shared" si="2"/>
        <v>-58110</v>
      </c>
      <c r="H14" s="85">
        <f t="shared" si="3"/>
        <v>-0.56411998835064558</v>
      </c>
      <c r="J14" s="129">
        <v>31947</v>
      </c>
      <c r="K14" s="132">
        <v>92043</v>
      </c>
      <c r="L14" s="125">
        <f t="shared" si="4"/>
        <v>-60096</v>
      </c>
      <c r="M14" s="85">
        <f t="shared" si="5"/>
        <v>-0.65291222580750297</v>
      </c>
    </row>
    <row r="15" spans="1:13" x14ac:dyDescent="0.25">
      <c r="A15" s="99"/>
      <c r="B15" s="99"/>
      <c r="C15" s="270"/>
      <c r="D15" s="100"/>
      <c r="E15" s="101"/>
      <c r="F15" s="133"/>
      <c r="G15" s="126"/>
      <c r="H15" s="88"/>
      <c r="J15" s="101"/>
      <c r="K15" s="133"/>
      <c r="L15" s="126"/>
      <c r="M15" s="88"/>
    </row>
    <row r="16" spans="1:13" x14ac:dyDescent="0.25">
      <c r="A16" s="118" t="s">
        <v>53</v>
      </c>
      <c r="B16" s="118" t="s">
        <v>81</v>
      </c>
      <c r="C16" s="267"/>
      <c r="D16" s="83"/>
      <c r="E16" s="83"/>
      <c r="F16" s="134"/>
      <c r="G16" s="127"/>
      <c r="H16" s="82"/>
      <c r="J16" s="83"/>
      <c r="K16" s="134"/>
      <c r="L16" s="127"/>
      <c r="M16" s="82"/>
    </row>
    <row r="17" spans="1:13" x14ac:dyDescent="0.25">
      <c r="A17" s="110" t="s">
        <v>62</v>
      </c>
      <c r="B17" s="110" t="s">
        <v>705</v>
      </c>
      <c r="C17" s="267"/>
      <c r="D17" s="83"/>
      <c r="E17" s="242">
        <v>1.3</v>
      </c>
      <c r="F17" s="243">
        <v>1.7</v>
      </c>
      <c r="G17" s="244">
        <f t="shared" ref="G17" si="10">E17-F17</f>
        <v>-0.39999999999999991</v>
      </c>
      <c r="H17" s="82">
        <f t="shared" ref="H17:H19" si="11">G17/F17</f>
        <v>-0.23529411764705876</v>
      </c>
      <c r="J17" s="242">
        <v>1.6</v>
      </c>
      <c r="K17" s="243">
        <v>2.5</v>
      </c>
      <c r="L17" s="244">
        <f>J17-K17</f>
        <v>-0.89999999999999991</v>
      </c>
      <c r="M17" s="85">
        <f>L17/K17</f>
        <v>-0.36</v>
      </c>
    </row>
    <row r="18" spans="1:13" x14ac:dyDescent="0.25">
      <c r="A18" s="110" t="s">
        <v>5</v>
      </c>
      <c r="B18" s="110" t="s">
        <v>706</v>
      </c>
      <c r="C18" s="267"/>
      <c r="D18" s="84"/>
      <c r="E18" s="84">
        <v>0.38</v>
      </c>
      <c r="F18" s="135">
        <v>0.21</v>
      </c>
      <c r="G18" s="245">
        <f>E18-F18</f>
        <v>0.17</v>
      </c>
      <c r="H18" s="85">
        <f t="shared" si="11"/>
        <v>0.80952380952380965</v>
      </c>
      <c r="J18" s="84">
        <v>0.25</v>
      </c>
      <c r="K18" s="135">
        <v>0.14000000000000001</v>
      </c>
      <c r="L18" s="245">
        <f>J18-K18</f>
        <v>0.10999999999999999</v>
      </c>
      <c r="M18" s="85">
        <f>L18/K18</f>
        <v>0.78571428571428559</v>
      </c>
    </row>
    <row r="19" spans="1:13" x14ac:dyDescent="0.25">
      <c r="A19" s="110" t="s">
        <v>63</v>
      </c>
      <c r="B19" s="110" t="s">
        <v>64</v>
      </c>
      <c r="C19" s="267"/>
      <c r="D19" s="83"/>
      <c r="E19" s="84">
        <v>0.47</v>
      </c>
      <c r="F19" s="135">
        <v>0.49</v>
      </c>
      <c r="G19" s="245">
        <f>E19-F19</f>
        <v>-2.0000000000000018E-2</v>
      </c>
      <c r="H19" s="85">
        <f t="shared" si="11"/>
        <v>-4.0816326530612283E-2</v>
      </c>
      <c r="J19" s="84">
        <v>0.44</v>
      </c>
      <c r="K19" s="135">
        <v>0.47</v>
      </c>
      <c r="L19" s="245">
        <f>J19-K19</f>
        <v>-2.9999999999999971E-2</v>
      </c>
      <c r="M19" s="85">
        <f>L19/K19</f>
        <v>-6.3829787234042493E-2</v>
      </c>
    </row>
    <row r="20" spans="1:13" x14ac:dyDescent="0.25">
      <c r="A20" s="110" t="s">
        <v>710</v>
      </c>
      <c r="B20" s="110" t="s">
        <v>709</v>
      </c>
      <c r="C20" s="267"/>
      <c r="D20" s="84"/>
      <c r="E20" s="242">
        <v>1.5</v>
      </c>
      <c r="F20" s="243">
        <v>1.1000000000000001</v>
      </c>
      <c r="G20" s="365">
        <f>E20-F20</f>
        <v>0.39999999999999991</v>
      </c>
      <c r="H20" s="85">
        <f>G20/F20</f>
        <v>0.36363636363636354</v>
      </c>
      <c r="J20" s="366">
        <v>1.8</v>
      </c>
      <c r="K20" s="367">
        <v>0.2</v>
      </c>
      <c r="L20" s="365">
        <f>J20-K20</f>
        <v>1.6</v>
      </c>
      <c r="M20" s="85">
        <f>L20/K20</f>
        <v>8</v>
      </c>
    </row>
    <row r="21" spans="1:13" x14ac:dyDescent="0.25">
      <c r="A21" s="99"/>
      <c r="B21" s="99"/>
      <c r="C21" s="270"/>
      <c r="D21" s="100"/>
      <c r="E21" s="101"/>
      <c r="F21" s="133"/>
      <c r="G21" s="126"/>
      <c r="H21" s="88"/>
      <c r="J21" s="101"/>
      <c r="K21" s="133"/>
      <c r="L21" s="126"/>
      <c r="M21" s="88"/>
    </row>
    <row r="22" spans="1:13" x14ac:dyDescent="0.25">
      <c r="A22" s="118" t="s">
        <v>54</v>
      </c>
      <c r="B22" s="118" t="s">
        <v>82</v>
      </c>
      <c r="C22" s="267"/>
      <c r="D22" s="84"/>
      <c r="E22" s="84"/>
      <c r="F22" s="135"/>
      <c r="G22" s="128"/>
      <c r="H22" s="85"/>
      <c r="J22" s="84"/>
      <c r="K22" s="135"/>
      <c r="L22" s="128"/>
      <c r="M22" s="85"/>
    </row>
    <row r="23" spans="1:13" x14ac:dyDescent="0.25">
      <c r="A23" s="110" t="s">
        <v>49</v>
      </c>
      <c r="B23" s="110" t="s">
        <v>85</v>
      </c>
      <c r="C23" s="271" t="s">
        <v>50</v>
      </c>
      <c r="D23" s="107"/>
      <c r="E23" s="129">
        <v>6024</v>
      </c>
      <c r="F23" s="132">
        <v>6193</v>
      </c>
      <c r="G23" s="125">
        <f>E23-F23</f>
        <v>-169</v>
      </c>
      <c r="H23" s="85">
        <f>G23/F23</f>
        <v>-2.7288874535766186E-2</v>
      </c>
      <c r="J23" s="357">
        <v>6024</v>
      </c>
      <c r="K23" s="132">
        <v>6193</v>
      </c>
      <c r="L23" s="125">
        <f>J23-K23</f>
        <v>-169</v>
      </c>
      <c r="M23" s="85">
        <f>L23/K23</f>
        <v>-2.7288874535766186E-2</v>
      </c>
    </row>
    <row r="24" spans="1:13" x14ac:dyDescent="0.25">
      <c r="A24" s="109" t="s">
        <v>51</v>
      </c>
      <c r="B24" s="109" t="s">
        <v>86</v>
      </c>
      <c r="C24" s="272" t="s">
        <v>2</v>
      </c>
      <c r="D24" s="108"/>
      <c r="E24" s="108">
        <v>29.1</v>
      </c>
      <c r="F24" s="136">
        <v>31.4</v>
      </c>
      <c r="G24" s="125">
        <f>E24-F24</f>
        <v>-2.2999999999999972</v>
      </c>
      <c r="H24" s="85">
        <f>G24/F24</f>
        <v>-7.3248407643312016E-2</v>
      </c>
      <c r="J24" s="108" t="s">
        <v>317</v>
      </c>
      <c r="K24" s="136" t="s">
        <v>317</v>
      </c>
      <c r="L24" s="123"/>
      <c r="M24" s="90"/>
    </row>
    <row r="25" spans="1:13" x14ac:dyDescent="0.25">
      <c r="A25" s="137" t="s">
        <v>88</v>
      </c>
      <c r="B25" s="137" t="s">
        <v>87</v>
      </c>
      <c r="C25" s="271" t="s">
        <v>2</v>
      </c>
      <c r="D25" s="138"/>
      <c r="E25" s="249">
        <v>8.1999999999999993</v>
      </c>
      <c r="F25" s="250">
        <v>8.8000000000000007</v>
      </c>
      <c r="G25" s="125">
        <f>E25-F25</f>
        <v>-0.60000000000000142</v>
      </c>
      <c r="H25" s="85">
        <f>G25/F25</f>
        <v>-6.8181818181818343E-2</v>
      </c>
      <c r="J25" s="129" t="s">
        <v>317</v>
      </c>
      <c r="K25" s="139" t="s">
        <v>317</v>
      </c>
      <c r="L25" s="140"/>
      <c r="M25" s="85"/>
    </row>
    <row r="26" spans="1:13" x14ac:dyDescent="0.25">
      <c r="A26" s="137" t="s">
        <v>670</v>
      </c>
      <c r="B26" s="137" t="s">
        <v>671</v>
      </c>
      <c r="C26" s="271"/>
      <c r="D26" s="138"/>
      <c r="E26" s="129">
        <v>891</v>
      </c>
      <c r="F26" s="139">
        <v>878</v>
      </c>
      <c r="G26" s="125">
        <f>E26-F26</f>
        <v>13</v>
      </c>
      <c r="H26" s="85">
        <f>G26/F26</f>
        <v>1.4806378132118452E-2</v>
      </c>
      <c r="J26" s="129">
        <v>530</v>
      </c>
      <c r="K26" s="139">
        <v>522</v>
      </c>
      <c r="L26" s="125">
        <f>J26-K26</f>
        <v>8</v>
      </c>
      <c r="M26" s="85">
        <f>L26/K26</f>
        <v>1.532567049808429E-2</v>
      </c>
    </row>
    <row r="27" spans="1:13" x14ac:dyDescent="0.25">
      <c r="A27" s="113"/>
      <c r="B27" s="114"/>
      <c r="C27" s="272"/>
      <c r="D27" s="115"/>
      <c r="J27" s="116"/>
      <c r="K27" s="117"/>
      <c r="L27" s="111"/>
      <c r="M27" s="112"/>
    </row>
    <row r="28" spans="1:13" x14ac:dyDescent="0.25">
      <c r="A28" s="102" t="s">
        <v>55</v>
      </c>
      <c r="B28" s="102" t="s">
        <v>56</v>
      </c>
      <c r="C28" s="273"/>
    </row>
    <row r="29" spans="1:13" x14ac:dyDescent="0.25">
      <c r="A29" s="102" t="s">
        <v>58</v>
      </c>
      <c r="B29" s="102" t="s">
        <v>84</v>
      </c>
      <c r="C29" s="273" t="s">
        <v>60</v>
      </c>
    </row>
    <row r="30" spans="1:13" x14ac:dyDescent="0.25">
      <c r="A30" s="102" t="s">
        <v>57</v>
      </c>
      <c r="B30" s="102" t="s">
        <v>59</v>
      </c>
      <c r="C30" s="273" t="s">
        <v>61</v>
      </c>
    </row>
    <row r="31" spans="1:13" x14ac:dyDescent="0.25">
      <c r="A31" s="102" t="s">
        <v>711</v>
      </c>
      <c r="B31" s="102" t="s">
        <v>707</v>
      </c>
      <c r="C31" s="273" t="s">
        <v>708</v>
      </c>
    </row>
  </sheetData>
  <mergeCells count="10">
    <mergeCell ref="J2:M2"/>
    <mergeCell ref="E2:H2"/>
    <mergeCell ref="B3:B4"/>
    <mergeCell ref="A3:A4"/>
    <mergeCell ref="J3:J4"/>
    <mergeCell ref="K3:K4"/>
    <mergeCell ref="E3:E4"/>
    <mergeCell ref="F3:F4"/>
    <mergeCell ref="L3:L4"/>
    <mergeCell ref="G3:G4"/>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E484-A3E3-4010-BFB1-75D8C00E40EC}">
  <sheetPr>
    <tabColor theme="9" tint="0.79998168889431442"/>
  </sheetPr>
  <dimension ref="A1:L94"/>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2" customFormat="1" ht="45"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12" ht="15.75" x14ac:dyDescent="0.25">
      <c r="C2" s="390" t="s">
        <v>65</v>
      </c>
      <c r="D2" s="390"/>
      <c r="E2" s="312"/>
      <c r="F2" s="391" t="s">
        <v>66</v>
      </c>
      <c r="G2" s="391"/>
    </row>
    <row r="3" spans="1:12" x14ac:dyDescent="0.25">
      <c r="A3" s="170" t="s">
        <v>823</v>
      </c>
      <c r="B3" s="170" t="s">
        <v>824</v>
      </c>
      <c r="C3" s="309">
        <v>45291</v>
      </c>
      <c r="D3" s="309">
        <v>44926</v>
      </c>
      <c r="E3" s="313"/>
      <c r="F3" s="309">
        <f>C3</f>
        <v>45291</v>
      </c>
      <c r="G3" s="309">
        <f>D3</f>
        <v>44926</v>
      </c>
    </row>
    <row r="4" spans="1:12" x14ac:dyDescent="0.25">
      <c r="C4" s="248" t="s">
        <v>16</v>
      </c>
      <c r="D4" s="248" t="s">
        <v>16</v>
      </c>
      <c r="E4" s="248"/>
      <c r="F4" s="248" t="s">
        <v>16</v>
      </c>
      <c r="G4" s="248" t="s">
        <v>16</v>
      </c>
    </row>
    <row r="5" spans="1:12" s="170" customFormat="1" ht="30" x14ac:dyDescent="0.25">
      <c r="A5" s="282" t="s">
        <v>233</v>
      </c>
      <c r="B5" s="283" t="s">
        <v>1003</v>
      </c>
      <c r="C5" s="310">
        <v>134394971</v>
      </c>
      <c r="D5" s="251">
        <v>134394971</v>
      </c>
      <c r="E5" s="314"/>
      <c r="F5" s="251" t="s">
        <v>317</v>
      </c>
      <c r="G5" s="251" t="s">
        <v>317</v>
      </c>
      <c r="H5"/>
      <c r="I5"/>
      <c r="J5"/>
      <c r="K5"/>
      <c r="L5"/>
    </row>
    <row r="6" spans="1:12" x14ac:dyDescent="0.25">
      <c r="A6" s="216" t="s">
        <v>234</v>
      </c>
      <c r="B6" s="216" t="s">
        <v>452</v>
      </c>
      <c r="C6" s="304">
        <v>134394971</v>
      </c>
      <c r="D6" s="304">
        <v>134394971</v>
      </c>
      <c r="E6" s="315"/>
      <c r="F6" s="305" t="s">
        <v>317</v>
      </c>
      <c r="G6" s="305" t="s">
        <v>317</v>
      </c>
    </row>
    <row r="7" spans="1:12" s="170" customFormat="1" ht="30" x14ac:dyDescent="0.25">
      <c r="A7" s="282" t="s">
        <v>235</v>
      </c>
      <c r="B7" s="283" t="s">
        <v>1004</v>
      </c>
      <c r="C7" s="310">
        <v>53333</v>
      </c>
      <c r="D7" s="251">
        <v>45000</v>
      </c>
      <c r="E7" s="314"/>
      <c r="F7" s="251">
        <v>53333</v>
      </c>
      <c r="G7" s="251">
        <v>45000</v>
      </c>
      <c r="H7"/>
      <c r="I7"/>
      <c r="J7"/>
      <c r="K7"/>
      <c r="L7"/>
    </row>
    <row r="8" spans="1:12" x14ac:dyDescent="0.25">
      <c r="A8" s="216" t="s">
        <v>236</v>
      </c>
      <c r="B8" s="316" t="s">
        <v>578</v>
      </c>
      <c r="C8" s="304">
        <v>53333</v>
      </c>
      <c r="D8" s="304">
        <v>45000</v>
      </c>
      <c r="E8" s="315"/>
      <c r="F8" s="305">
        <v>53333</v>
      </c>
      <c r="G8" s="305">
        <v>45000</v>
      </c>
    </row>
    <row r="9" spans="1:12" s="170" customFormat="1" ht="30" x14ac:dyDescent="0.25">
      <c r="A9" s="282" t="s">
        <v>237</v>
      </c>
      <c r="B9" s="283" t="s">
        <v>1005</v>
      </c>
      <c r="C9" s="310">
        <v>1422</v>
      </c>
      <c r="D9" s="251">
        <v>1422</v>
      </c>
      <c r="E9" s="314"/>
      <c r="F9" s="251">
        <v>1422</v>
      </c>
      <c r="G9" s="251">
        <v>1422</v>
      </c>
      <c r="H9"/>
      <c r="I9"/>
      <c r="J9"/>
      <c r="K9"/>
      <c r="L9"/>
    </row>
    <row r="10" spans="1:12" x14ac:dyDescent="0.25">
      <c r="A10" t="s">
        <v>238</v>
      </c>
      <c r="B10" t="s">
        <v>579</v>
      </c>
      <c r="C10" s="304">
        <v>1422</v>
      </c>
      <c r="D10" s="304">
        <v>1422</v>
      </c>
      <c r="E10" s="311"/>
      <c r="F10" s="304">
        <v>1422</v>
      </c>
      <c r="G10" s="304">
        <v>1422</v>
      </c>
    </row>
    <row r="11" spans="1:12" s="170" customFormat="1" x14ac:dyDescent="0.25">
      <c r="A11" s="282" t="s">
        <v>239</v>
      </c>
      <c r="B11" s="283" t="s">
        <v>580</v>
      </c>
      <c r="C11" s="310" t="s">
        <v>668</v>
      </c>
      <c r="D11" s="251" t="s">
        <v>241</v>
      </c>
      <c r="E11" s="314"/>
      <c r="F11" s="251">
        <v>54755</v>
      </c>
      <c r="G11" s="251">
        <v>46422</v>
      </c>
      <c r="H11"/>
      <c r="I11"/>
      <c r="J11"/>
      <c r="K11"/>
      <c r="L11"/>
    </row>
    <row r="14" spans="1:12" s="55" customFormat="1" ht="15" customHeight="1" x14ac:dyDescent="0.25">
      <c r="A14" s="94"/>
      <c r="B14" s="94"/>
      <c r="C14" s="390" t="s">
        <v>100</v>
      </c>
      <c r="D14" s="390"/>
      <c r="E14" s="156"/>
      <c r="F14" s="391" t="s">
        <v>66</v>
      </c>
      <c r="G14" s="391"/>
    </row>
    <row r="15" spans="1:12" s="43" customFormat="1" ht="15" customHeight="1" x14ac:dyDescent="0.25">
      <c r="A15" s="173" t="s">
        <v>825</v>
      </c>
      <c r="B15" s="174" t="s">
        <v>1007</v>
      </c>
      <c r="C15" s="309">
        <f>C3</f>
        <v>45291</v>
      </c>
      <c r="D15" s="325">
        <f>D3</f>
        <v>44926</v>
      </c>
      <c r="F15" s="309">
        <f>C15</f>
        <v>45291</v>
      </c>
      <c r="G15" s="309">
        <f>D15</f>
        <v>44926</v>
      </c>
    </row>
    <row r="16" spans="1:12" s="43" customFormat="1" ht="15.75" customHeight="1" x14ac:dyDescent="0.25">
      <c r="A16" s="142"/>
      <c r="B16" s="142"/>
      <c r="C16" s="264" t="s">
        <v>8</v>
      </c>
      <c r="D16" s="264" t="s">
        <v>8</v>
      </c>
      <c r="E16" s="265"/>
      <c r="F16" s="264" t="s">
        <v>8</v>
      </c>
      <c r="G16" s="264" t="s">
        <v>8</v>
      </c>
    </row>
    <row r="17" spans="1:12" s="43" customFormat="1" x14ac:dyDescent="0.25">
      <c r="A17" s="44" t="s">
        <v>826</v>
      </c>
      <c r="B17" s="1" t="s">
        <v>1006</v>
      </c>
      <c r="C17" s="64">
        <v>385559</v>
      </c>
      <c r="D17" s="64">
        <v>425526</v>
      </c>
      <c r="F17" s="64">
        <v>2928456</v>
      </c>
      <c r="G17" s="64">
        <v>3240045</v>
      </c>
    </row>
    <row r="18" spans="1:12" s="43" customFormat="1" ht="15" customHeight="1" x14ac:dyDescent="0.25">
      <c r="A18" s="45" t="s">
        <v>827</v>
      </c>
      <c r="B18" s="42" t="s">
        <v>1008</v>
      </c>
      <c r="C18" s="64" t="s">
        <v>317</v>
      </c>
      <c r="D18" s="76" t="s">
        <v>317</v>
      </c>
      <c r="F18" s="64">
        <v>2272259</v>
      </c>
      <c r="G18" s="76">
        <v>1015561</v>
      </c>
    </row>
    <row r="19" spans="1:12" s="43" customFormat="1" x14ac:dyDescent="0.25">
      <c r="A19" s="45" t="s">
        <v>828</v>
      </c>
      <c r="B19" s="42" t="s">
        <v>1009</v>
      </c>
      <c r="C19" s="64" t="s">
        <v>317</v>
      </c>
      <c r="D19" s="76" t="s">
        <v>317</v>
      </c>
      <c r="F19" s="64">
        <v>1433</v>
      </c>
      <c r="G19" s="76">
        <v>665</v>
      </c>
    </row>
    <row r="20" spans="1:12" s="43" customFormat="1" x14ac:dyDescent="0.25">
      <c r="A20" s="45" t="s">
        <v>829</v>
      </c>
      <c r="B20" s="42" t="s">
        <v>1010</v>
      </c>
      <c r="C20" s="64" t="s">
        <v>317</v>
      </c>
      <c r="D20" s="64" t="s">
        <v>317</v>
      </c>
      <c r="F20" s="64">
        <v>-138980</v>
      </c>
      <c r="G20" s="64">
        <v>-139810</v>
      </c>
    </row>
    <row r="21" spans="1:12" s="170" customFormat="1" x14ac:dyDescent="0.25">
      <c r="A21" s="282" t="s">
        <v>830</v>
      </c>
      <c r="B21" s="283" t="s">
        <v>1011</v>
      </c>
      <c r="C21" s="310">
        <v>385559</v>
      </c>
      <c r="D21" s="251">
        <v>425526</v>
      </c>
      <c r="E21" s="314"/>
      <c r="F21" s="251">
        <v>5063168</v>
      </c>
      <c r="G21" s="251">
        <v>4116461</v>
      </c>
      <c r="H21"/>
      <c r="I21"/>
      <c r="J21"/>
      <c r="K21"/>
      <c r="L21"/>
    </row>
    <row r="24" spans="1:12" ht="15.75" x14ac:dyDescent="0.25">
      <c r="C24" s="390" t="s">
        <v>65</v>
      </c>
      <c r="D24" s="390"/>
      <c r="E24" s="312"/>
      <c r="F24" s="391" t="s">
        <v>66</v>
      </c>
      <c r="G24" s="391"/>
    </row>
    <row r="25" spans="1:12" ht="30" x14ac:dyDescent="0.25">
      <c r="A25" s="170" t="s">
        <v>831</v>
      </c>
      <c r="B25" s="224" t="s">
        <v>832</v>
      </c>
      <c r="C25" s="309">
        <f>C3</f>
        <v>45291</v>
      </c>
      <c r="D25" s="309">
        <f>D3</f>
        <v>44926</v>
      </c>
      <c r="E25" s="313"/>
      <c r="F25" s="309">
        <f>F3</f>
        <v>45291</v>
      </c>
      <c r="G25" s="309">
        <f>G3</f>
        <v>44926</v>
      </c>
    </row>
    <row r="26" spans="1:12" x14ac:dyDescent="0.25">
      <c r="A26" s="216"/>
      <c r="B26" s="216"/>
      <c r="C26" s="248" t="s">
        <v>16</v>
      </c>
      <c r="D26" s="248" t="s">
        <v>16</v>
      </c>
      <c r="E26" s="248"/>
      <c r="F26" s="248" t="s">
        <v>16</v>
      </c>
      <c r="G26" s="248" t="s">
        <v>16</v>
      </c>
    </row>
    <row r="27" spans="1:12" s="170" customFormat="1" x14ac:dyDescent="0.25">
      <c r="A27" s="285" t="s">
        <v>27</v>
      </c>
      <c r="B27" s="285" t="s">
        <v>28</v>
      </c>
      <c r="C27" s="286"/>
      <c r="D27" s="286"/>
      <c r="E27" s="317"/>
      <c r="F27" s="287"/>
      <c r="G27" s="287"/>
    </row>
    <row r="28" spans="1:12" x14ac:dyDescent="0.25">
      <c r="A28" s="216" t="s">
        <v>242</v>
      </c>
      <c r="B28" s="216" t="s">
        <v>1012</v>
      </c>
      <c r="C28" s="304">
        <v>13670798</v>
      </c>
      <c r="D28" s="304">
        <v>20111627</v>
      </c>
      <c r="E28" s="315"/>
      <c r="F28" s="305">
        <v>13670798</v>
      </c>
      <c r="G28" s="305">
        <v>20111627</v>
      </c>
    </row>
    <row r="29" spans="1:12" ht="30" x14ac:dyDescent="0.25">
      <c r="A29" s="216" t="s">
        <v>833</v>
      </c>
      <c r="B29" s="216" t="s">
        <v>1013</v>
      </c>
      <c r="C29" s="304" t="s">
        <v>317</v>
      </c>
      <c r="D29" s="304" t="s">
        <v>317</v>
      </c>
      <c r="E29" s="315"/>
      <c r="F29" s="305">
        <v>11555119</v>
      </c>
      <c r="G29" s="305">
        <v>9594064</v>
      </c>
    </row>
    <row r="30" spans="1:12" x14ac:dyDescent="0.25">
      <c r="A30" s="216" t="s">
        <v>243</v>
      </c>
      <c r="B30" s="216" t="s">
        <v>454</v>
      </c>
      <c r="C30" s="304">
        <v>5192972</v>
      </c>
      <c r="D30" s="304">
        <v>2288649</v>
      </c>
      <c r="E30" s="315"/>
      <c r="F30" s="305">
        <v>5192972</v>
      </c>
      <c r="G30" s="305">
        <v>2931320</v>
      </c>
    </row>
    <row r="31" spans="1:12" s="170" customFormat="1" ht="30" x14ac:dyDescent="0.25">
      <c r="A31" s="282" t="s">
        <v>244</v>
      </c>
      <c r="B31" s="283" t="s">
        <v>1014</v>
      </c>
      <c r="C31" s="310">
        <v>18863770</v>
      </c>
      <c r="D31" s="251">
        <v>22400276</v>
      </c>
      <c r="E31" s="314"/>
      <c r="F31" s="251">
        <v>30418889</v>
      </c>
      <c r="G31" s="251">
        <v>32637011</v>
      </c>
      <c r="H31"/>
      <c r="I31"/>
      <c r="J31"/>
      <c r="K31"/>
      <c r="L31"/>
    </row>
    <row r="32" spans="1:12" s="170" customFormat="1" x14ac:dyDescent="0.25">
      <c r="A32" s="285" t="s">
        <v>834</v>
      </c>
      <c r="B32" s="285" t="s">
        <v>453</v>
      </c>
      <c r="C32" s="286"/>
      <c r="D32" s="286"/>
      <c r="E32" s="317"/>
      <c r="F32" s="287"/>
      <c r="G32" s="287"/>
    </row>
    <row r="33" spans="1:12" x14ac:dyDescent="0.25">
      <c r="A33" s="216" t="s">
        <v>245</v>
      </c>
      <c r="B33" s="216" t="s">
        <v>454</v>
      </c>
      <c r="C33" s="304">
        <v>-5455</v>
      </c>
      <c r="D33" s="304">
        <v>-5495</v>
      </c>
      <c r="E33" s="315"/>
      <c r="F33" s="305">
        <v>-5455</v>
      </c>
      <c r="G33" s="305">
        <v>-5495</v>
      </c>
    </row>
    <row r="34" spans="1:12" s="170" customFormat="1" x14ac:dyDescent="0.25">
      <c r="A34" s="282" t="s">
        <v>835</v>
      </c>
      <c r="B34" s="283" t="s">
        <v>455</v>
      </c>
      <c r="C34" s="310">
        <v>-5455</v>
      </c>
      <c r="D34" s="251">
        <v>-5495</v>
      </c>
      <c r="E34" s="314"/>
      <c r="F34" s="251">
        <v>-5455</v>
      </c>
      <c r="G34" s="251">
        <v>-5495</v>
      </c>
      <c r="H34"/>
      <c r="I34"/>
      <c r="J34"/>
      <c r="K34"/>
      <c r="L34"/>
    </row>
    <row r="35" spans="1:12" s="170" customFormat="1" ht="15" customHeight="1" x14ac:dyDescent="0.25">
      <c r="A35" s="285" t="s">
        <v>836</v>
      </c>
      <c r="B35" s="285" t="s">
        <v>456</v>
      </c>
      <c r="C35" s="286"/>
      <c r="D35" s="286"/>
      <c r="E35" s="317"/>
      <c r="F35" s="287"/>
      <c r="G35" s="287"/>
    </row>
    <row r="36" spans="1:12" x14ac:dyDescent="0.25">
      <c r="A36" s="216" t="s">
        <v>242</v>
      </c>
      <c r="B36" s="216" t="s">
        <v>1012</v>
      </c>
      <c r="C36" s="304">
        <v>13670798</v>
      </c>
      <c r="D36" s="304">
        <v>20111627</v>
      </c>
      <c r="E36" s="315"/>
      <c r="F36" s="305">
        <v>13670798</v>
      </c>
      <c r="G36" s="305">
        <v>20111627</v>
      </c>
    </row>
    <row r="37" spans="1:12" ht="30" x14ac:dyDescent="0.25">
      <c r="A37" s="216" t="s">
        <v>833</v>
      </c>
      <c r="B37" s="216" t="s">
        <v>1013</v>
      </c>
      <c r="C37" s="304" t="s">
        <v>317</v>
      </c>
      <c r="D37" s="304" t="s">
        <v>317</v>
      </c>
      <c r="E37" s="315"/>
      <c r="F37" s="305">
        <v>11555119</v>
      </c>
      <c r="G37" s="305">
        <v>9594064</v>
      </c>
    </row>
    <row r="38" spans="1:12" x14ac:dyDescent="0.25">
      <c r="A38" s="216" t="s">
        <v>243</v>
      </c>
      <c r="B38" s="216" t="s">
        <v>454</v>
      </c>
      <c r="C38" s="304">
        <v>5187517</v>
      </c>
      <c r="D38" s="304">
        <v>2283154</v>
      </c>
      <c r="E38" s="315"/>
      <c r="F38" s="305">
        <v>5187517</v>
      </c>
      <c r="G38" s="305">
        <v>2925825</v>
      </c>
    </row>
    <row r="39" spans="1:12" s="170" customFormat="1" ht="30" x14ac:dyDescent="0.25">
      <c r="A39" s="282" t="s">
        <v>246</v>
      </c>
      <c r="B39" s="283" t="s">
        <v>1015</v>
      </c>
      <c r="C39" s="310">
        <v>18858315</v>
      </c>
      <c r="D39" s="251">
        <v>22394781</v>
      </c>
      <c r="E39" s="314"/>
      <c r="F39" s="251">
        <v>30413434</v>
      </c>
      <c r="G39" s="251">
        <v>32631516</v>
      </c>
      <c r="H39"/>
      <c r="I39"/>
      <c r="J39"/>
      <c r="K39"/>
      <c r="L39"/>
    </row>
    <row r="42" spans="1:12" ht="15.75" x14ac:dyDescent="0.25">
      <c r="C42" s="390" t="s">
        <v>65</v>
      </c>
      <c r="D42" s="390"/>
      <c r="E42" s="312"/>
      <c r="F42" s="391" t="s">
        <v>66</v>
      </c>
      <c r="G42" s="391"/>
    </row>
    <row r="43" spans="1:12" x14ac:dyDescent="0.25">
      <c r="A43" s="320"/>
      <c r="C43" s="309">
        <f>C25</f>
        <v>45291</v>
      </c>
      <c r="D43" s="309">
        <f>D25</f>
        <v>44926</v>
      </c>
      <c r="E43" s="313"/>
      <c r="F43" s="309">
        <f>F25</f>
        <v>45291</v>
      </c>
      <c r="G43" s="309">
        <f>G25</f>
        <v>44926</v>
      </c>
    </row>
    <row r="44" spans="1:12" x14ac:dyDescent="0.25">
      <c r="C44" s="248" t="s">
        <v>16</v>
      </c>
      <c r="D44" s="248" t="s">
        <v>16</v>
      </c>
      <c r="E44" s="248"/>
      <c r="F44" s="248" t="s">
        <v>16</v>
      </c>
      <c r="G44" s="248" t="s">
        <v>16</v>
      </c>
    </row>
    <row r="45" spans="1:12" ht="30" x14ac:dyDescent="0.25">
      <c r="A45" s="224" t="s">
        <v>357</v>
      </c>
      <c r="B45" s="224" t="s">
        <v>584</v>
      </c>
      <c r="C45" s="248"/>
      <c r="D45" s="248"/>
      <c r="E45" s="248"/>
      <c r="F45" s="248"/>
      <c r="G45" s="248"/>
    </row>
    <row r="46" spans="1:12" x14ac:dyDescent="0.25">
      <c r="A46" s="216" t="s">
        <v>581</v>
      </c>
      <c r="B46" s="216" t="s">
        <v>457</v>
      </c>
      <c r="C46" s="304">
        <v>5495</v>
      </c>
      <c r="D46" s="304">
        <v>4350</v>
      </c>
      <c r="E46" s="315"/>
      <c r="F46" s="305">
        <v>5495</v>
      </c>
      <c r="G46" s="305">
        <v>4350</v>
      </c>
    </row>
    <row r="47" spans="1:12" x14ac:dyDescent="0.25">
      <c r="A47" s="216" t="s">
        <v>358</v>
      </c>
      <c r="B47" s="216" t="s">
        <v>1016</v>
      </c>
      <c r="C47" s="304">
        <v>-40</v>
      </c>
      <c r="D47" s="304">
        <v>1145</v>
      </c>
      <c r="E47" s="315"/>
      <c r="F47" s="305">
        <v>-40</v>
      </c>
      <c r="G47" s="305">
        <v>1145</v>
      </c>
    </row>
    <row r="48" spans="1:12" x14ac:dyDescent="0.25">
      <c r="A48" s="216" t="s">
        <v>582</v>
      </c>
      <c r="B48" s="216" t="s">
        <v>583</v>
      </c>
      <c r="C48" s="304">
        <v>5455</v>
      </c>
      <c r="D48" s="304">
        <v>5495</v>
      </c>
      <c r="E48" s="315"/>
      <c r="F48" s="305">
        <v>5455</v>
      </c>
      <c r="G48" s="305">
        <v>5495</v>
      </c>
    </row>
    <row r="51" spans="1:12" ht="15.75" x14ac:dyDescent="0.25">
      <c r="C51" s="390" t="s">
        <v>65</v>
      </c>
      <c r="D51" s="390"/>
      <c r="E51" s="312"/>
      <c r="F51" s="391" t="s">
        <v>66</v>
      </c>
      <c r="G51" s="391"/>
    </row>
    <row r="52" spans="1:12" x14ac:dyDescent="0.25">
      <c r="A52" s="170" t="s">
        <v>837</v>
      </c>
      <c r="B52" s="170" t="s">
        <v>838</v>
      </c>
      <c r="C52" s="309">
        <f>C43</f>
        <v>45291</v>
      </c>
      <c r="D52" s="309">
        <f>D43</f>
        <v>44926</v>
      </c>
      <c r="E52" s="313"/>
      <c r="F52" s="309">
        <f>F43</f>
        <v>45291</v>
      </c>
      <c r="G52" s="309">
        <f>G43</f>
        <v>44926</v>
      </c>
    </row>
    <row r="53" spans="1:12" x14ac:dyDescent="0.25">
      <c r="A53" s="216"/>
      <c r="B53" s="216"/>
      <c r="C53" s="248" t="s">
        <v>16</v>
      </c>
      <c r="D53" s="248" t="s">
        <v>16</v>
      </c>
      <c r="E53" s="248"/>
      <c r="F53" s="248" t="s">
        <v>16</v>
      </c>
      <c r="G53" s="248" t="s">
        <v>16</v>
      </c>
    </row>
    <row r="54" spans="1:12" x14ac:dyDescent="0.25">
      <c r="A54" s="216" t="s">
        <v>839</v>
      </c>
      <c r="B54" s="216" t="s">
        <v>1017</v>
      </c>
      <c r="C54" s="304">
        <v>80767903</v>
      </c>
      <c r="D54" s="304" t="s">
        <v>843</v>
      </c>
      <c r="E54" s="315"/>
      <c r="F54" s="305">
        <v>80767903</v>
      </c>
      <c r="G54" s="305" t="s">
        <v>317</v>
      </c>
    </row>
    <row r="55" spans="1:12" x14ac:dyDescent="0.25">
      <c r="A55" s="216" t="s">
        <v>840</v>
      </c>
      <c r="B55" s="216" t="s">
        <v>1018</v>
      </c>
      <c r="C55" s="304">
        <v>26383283</v>
      </c>
      <c r="D55" s="304">
        <v>8384944</v>
      </c>
      <c r="E55" s="315"/>
      <c r="F55" s="305">
        <v>26383283</v>
      </c>
      <c r="G55" s="305">
        <v>8384944</v>
      </c>
    </row>
    <row r="56" spans="1:12" x14ac:dyDescent="0.25">
      <c r="A56" s="216" t="s">
        <v>841</v>
      </c>
      <c r="B56" s="216" t="s">
        <v>1019</v>
      </c>
      <c r="C56" s="304">
        <v>172850</v>
      </c>
      <c r="D56" s="304">
        <v>172850</v>
      </c>
      <c r="E56" s="315"/>
      <c r="F56" s="305">
        <v>172850</v>
      </c>
      <c r="G56" s="305">
        <v>172850</v>
      </c>
    </row>
    <row r="57" spans="1:12" x14ac:dyDescent="0.25">
      <c r="A57" s="216" t="s">
        <v>842</v>
      </c>
      <c r="B57" s="216" t="s">
        <v>1020</v>
      </c>
      <c r="C57" s="304">
        <v>-172850</v>
      </c>
      <c r="D57" s="304">
        <v>-172850</v>
      </c>
      <c r="E57" s="315"/>
      <c r="F57" s="305">
        <v>-172850</v>
      </c>
      <c r="G57" s="305">
        <v>-172850</v>
      </c>
    </row>
    <row r="58" spans="1:12" s="170" customFormat="1" x14ac:dyDescent="0.25">
      <c r="A58" s="282" t="s">
        <v>247</v>
      </c>
      <c r="B58" s="283" t="s">
        <v>252</v>
      </c>
      <c r="C58" s="310">
        <v>107151186</v>
      </c>
      <c r="D58" s="251">
        <v>8384944</v>
      </c>
      <c r="E58" s="314"/>
      <c r="F58" s="251">
        <v>107151186</v>
      </c>
      <c r="G58" s="251">
        <v>8384944</v>
      </c>
      <c r="H58"/>
      <c r="I58"/>
      <c r="J58"/>
      <c r="K58"/>
      <c r="L58"/>
    </row>
    <row r="59" spans="1:12" x14ac:dyDescent="0.25">
      <c r="A59" s="216" t="s">
        <v>248</v>
      </c>
      <c r="B59" s="216" t="s">
        <v>458</v>
      </c>
      <c r="C59" s="304" t="s">
        <v>844</v>
      </c>
      <c r="D59" s="304">
        <v>11512</v>
      </c>
      <c r="E59" s="315"/>
      <c r="F59" s="305" t="s">
        <v>317</v>
      </c>
      <c r="G59" s="305">
        <v>11512</v>
      </c>
    </row>
    <row r="60" spans="1:12" x14ac:dyDescent="0.25">
      <c r="A60" s="216" t="s">
        <v>207</v>
      </c>
      <c r="B60" s="216" t="s">
        <v>1021</v>
      </c>
      <c r="C60" s="304">
        <v>631277</v>
      </c>
      <c r="D60" s="304">
        <v>1013784</v>
      </c>
      <c r="E60" s="315"/>
      <c r="F60" s="305">
        <v>1271503</v>
      </c>
      <c r="G60" s="305">
        <v>1013784</v>
      </c>
    </row>
    <row r="61" spans="1:12" ht="30" x14ac:dyDescent="0.25">
      <c r="A61" s="216" t="s">
        <v>585</v>
      </c>
      <c r="B61" s="216" t="s">
        <v>586</v>
      </c>
      <c r="C61" s="304" t="s">
        <v>844</v>
      </c>
      <c r="D61" s="304" t="s">
        <v>843</v>
      </c>
      <c r="E61" s="315"/>
      <c r="F61" s="305" t="s">
        <v>317</v>
      </c>
      <c r="G61" s="305">
        <v>2000000</v>
      </c>
    </row>
    <row r="62" spans="1:12" x14ac:dyDescent="0.25">
      <c r="A62" s="216" t="s">
        <v>249</v>
      </c>
      <c r="B62" s="216" t="s">
        <v>587</v>
      </c>
      <c r="C62" s="304">
        <v>11910306</v>
      </c>
      <c r="D62" s="304">
        <v>91370</v>
      </c>
      <c r="E62" s="315"/>
      <c r="F62" s="305">
        <v>12175466</v>
      </c>
      <c r="G62" s="305">
        <v>1027923</v>
      </c>
    </row>
    <row r="63" spans="1:12" s="170" customFormat="1" x14ac:dyDescent="0.25">
      <c r="A63" s="282" t="s">
        <v>250</v>
      </c>
      <c r="B63" s="283" t="s">
        <v>253</v>
      </c>
      <c r="C63" s="310">
        <v>12541583</v>
      </c>
      <c r="D63" s="251">
        <v>1116666</v>
      </c>
      <c r="E63" s="314"/>
      <c r="F63" s="251">
        <v>13446969</v>
      </c>
      <c r="G63" s="251">
        <v>4053219</v>
      </c>
      <c r="H63"/>
      <c r="I63"/>
      <c r="J63"/>
      <c r="K63"/>
      <c r="L63"/>
    </row>
    <row r="64" spans="1:12" s="170" customFormat="1" x14ac:dyDescent="0.25">
      <c r="A64" s="282" t="s">
        <v>251</v>
      </c>
      <c r="B64" s="283" t="s">
        <v>459</v>
      </c>
      <c r="C64" s="310">
        <v>119692769</v>
      </c>
      <c r="D64" s="251">
        <v>9501610</v>
      </c>
      <c r="E64" s="314"/>
      <c r="F64" s="251">
        <v>120598155</v>
      </c>
      <c r="G64" s="251">
        <v>12438163</v>
      </c>
      <c r="H64"/>
      <c r="I64"/>
      <c r="J64"/>
      <c r="K64"/>
      <c r="L64"/>
    </row>
    <row r="65" spans="1:12" ht="90" x14ac:dyDescent="0.25">
      <c r="A65" s="320" t="s">
        <v>845</v>
      </c>
      <c r="B65" s="320" t="s">
        <v>1022</v>
      </c>
    </row>
    <row r="66" spans="1:12" ht="60" x14ac:dyDescent="0.25">
      <c r="A66" s="320" t="s">
        <v>846</v>
      </c>
      <c r="B66" s="320" t="s">
        <v>1023</v>
      </c>
    </row>
    <row r="67" spans="1:12" ht="165" x14ac:dyDescent="0.25">
      <c r="A67" s="320" t="s">
        <v>847</v>
      </c>
      <c r="B67" s="320" t="s">
        <v>1024</v>
      </c>
    </row>
    <row r="70" spans="1:12" ht="15.75" x14ac:dyDescent="0.25">
      <c r="C70" s="390" t="s">
        <v>65</v>
      </c>
      <c r="D70" s="390"/>
      <c r="E70" s="312"/>
      <c r="F70" s="391" t="s">
        <v>66</v>
      </c>
      <c r="G70" s="391"/>
    </row>
    <row r="71" spans="1:12" x14ac:dyDescent="0.25">
      <c r="A71" s="170" t="s">
        <v>848</v>
      </c>
      <c r="B71" s="170" t="s">
        <v>1025</v>
      </c>
      <c r="C71" s="53">
        <v>2023</v>
      </c>
      <c r="D71" s="53">
        <v>2022</v>
      </c>
      <c r="E71" s="313"/>
      <c r="F71" s="53">
        <v>2023</v>
      </c>
      <c r="G71" s="53">
        <v>2022</v>
      </c>
    </row>
    <row r="72" spans="1:12" x14ac:dyDescent="0.25">
      <c r="A72" s="216"/>
      <c r="B72" s="216"/>
      <c r="C72" s="248" t="s">
        <v>16</v>
      </c>
      <c r="D72" s="248" t="s">
        <v>16</v>
      </c>
      <c r="E72" s="248"/>
      <c r="F72" s="248" t="s">
        <v>16</v>
      </c>
      <c r="G72" s="248" t="s">
        <v>16</v>
      </c>
    </row>
    <row r="73" spans="1:12" x14ac:dyDescent="0.25">
      <c r="A73" s="216" t="s">
        <v>254</v>
      </c>
      <c r="B73" s="216" t="s">
        <v>13</v>
      </c>
      <c r="C73" s="304" t="s">
        <v>317</v>
      </c>
      <c r="D73" s="304" t="s">
        <v>317</v>
      </c>
      <c r="E73" s="315"/>
      <c r="F73" s="305">
        <v>-2088770</v>
      </c>
      <c r="G73" s="305">
        <v>-2387165</v>
      </c>
    </row>
    <row r="74" spans="1:12" x14ac:dyDescent="0.25">
      <c r="A74" s="216" t="s">
        <v>849</v>
      </c>
      <c r="B74" s="216" t="s">
        <v>1026</v>
      </c>
      <c r="C74" s="304" t="s">
        <v>317</v>
      </c>
      <c r="D74" s="304" t="s">
        <v>317</v>
      </c>
      <c r="E74" s="315"/>
      <c r="F74" s="305">
        <v>851734</v>
      </c>
      <c r="G74" s="305">
        <v>341511</v>
      </c>
    </row>
    <row r="75" spans="1:12" s="170" customFormat="1" x14ac:dyDescent="0.25">
      <c r="A75" s="282" t="s">
        <v>850</v>
      </c>
      <c r="B75" s="283" t="s">
        <v>1027</v>
      </c>
      <c r="C75" s="310" t="s">
        <v>317</v>
      </c>
      <c r="D75" s="251" t="s">
        <v>317</v>
      </c>
      <c r="E75" s="314"/>
      <c r="F75" s="251">
        <v>-1237036</v>
      </c>
      <c r="G75" s="251">
        <v>-2045654</v>
      </c>
      <c r="H75"/>
      <c r="I75"/>
      <c r="J75"/>
      <c r="K75"/>
      <c r="L75"/>
    </row>
    <row r="78" spans="1:12" ht="15.75" x14ac:dyDescent="0.25">
      <c r="C78" s="390" t="s">
        <v>65</v>
      </c>
      <c r="D78" s="390"/>
      <c r="E78" s="312"/>
      <c r="F78" s="391" t="s">
        <v>66</v>
      </c>
      <c r="G78" s="391"/>
    </row>
    <row r="79" spans="1:12" x14ac:dyDescent="0.25">
      <c r="A79" s="170" t="s">
        <v>851</v>
      </c>
      <c r="B79" s="170" t="s">
        <v>1030</v>
      </c>
      <c r="C79" s="309">
        <f>C52</f>
        <v>45291</v>
      </c>
      <c r="D79" s="309">
        <f>D52</f>
        <v>44926</v>
      </c>
      <c r="E79" s="313"/>
      <c r="F79" s="309">
        <f>F52</f>
        <v>45291</v>
      </c>
      <c r="G79" s="309">
        <f>G52</f>
        <v>44926</v>
      </c>
    </row>
    <row r="80" spans="1:12" x14ac:dyDescent="0.25">
      <c r="A80" s="216"/>
      <c r="B80" s="216"/>
      <c r="C80" s="248" t="s">
        <v>16</v>
      </c>
      <c r="D80" s="248" t="s">
        <v>16</v>
      </c>
      <c r="E80" s="248"/>
      <c r="F80" s="248" t="s">
        <v>16</v>
      </c>
      <c r="G80" s="248" t="s">
        <v>16</v>
      </c>
    </row>
    <row r="81" spans="1:12" x14ac:dyDescent="0.25">
      <c r="A81" s="216" t="s">
        <v>255</v>
      </c>
      <c r="B81" s="216" t="s">
        <v>460</v>
      </c>
      <c r="C81" s="304">
        <v>28735057</v>
      </c>
      <c r="D81" s="304">
        <v>92042624</v>
      </c>
      <c r="E81" s="315"/>
      <c r="F81" s="305">
        <v>41453794</v>
      </c>
      <c r="G81" s="305">
        <v>103009740</v>
      </c>
    </row>
    <row r="82" spans="1:12" x14ac:dyDescent="0.25">
      <c r="A82" s="216" t="s">
        <v>852</v>
      </c>
      <c r="B82" s="216" t="s">
        <v>1028</v>
      </c>
      <c r="C82" s="304">
        <v>3211633</v>
      </c>
      <c r="D82" s="304" t="s">
        <v>317</v>
      </c>
      <c r="E82" s="315"/>
      <c r="F82" s="305">
        <v>3446346</v>
      </c>
      <c r="G82" s="305" t="s">
        <v>317</v>
      </c>
    </row>
    <row r="83" spans="1:12" s="170" customFormat="1" x14ac:dyDescent="0.25">
      <c r="A83" s="282" t="s">
        <v>853</v>
      </c>
      <c r="B83" s="283" t="s">
        <v>1029</v>
      </c>
      <c r="C83" s="310">
        <v>31946690</v>
      </c>
      <c r="D83" s="251">
        <v>92042624</v>
      </c>
      <c r="E83" s="314"/>
      <c r="F83" s="251">
        <v>44900140</v>
      </c>
      <c r="G83" s="251">
        <v>103009740</v>
      </c>
      <c r="H83"/>
      <c r="I83"/>
      <c r="J83"/>
      <c r="K83"/>
      <c r="L83"/>
    </row>
    <row r="84" spans="1:12" ht="105" x14ac:dyDescent="0.25">
      <c r="A84" s="320" t="s">
        <v>854</v>
      </c>
      <c r="B84" s="320" t="s">
        <v>1031</v>
      </c>
    </row>
    <row r="87" spans="1:12" ht="15.75" x14ac:dyDescent="0.25">
      <c r="C87" s="390" t="s">
        <v>65</v>
      </c>
      <c r="D87" s="390"/>
      <c r="E87" s="312"/>
      <c r="F87" s="396"/>
      <c r="G87" s="396"/>
    </row>
    <row r="88" spans="1:12" ht="30" x14ac:dyDescent="0.25">
      <c r="A88" s="170" t="s">
        <v>855</v>
      </c>
      <c r="B88" s="170" t="s">
        <v>856</v>
      </c>
      <c r="C88" s="53" t="s">
        <v>256</v>
      </c>
      <c r="D88" s="53" t="s">
        <v>257</v>
      </c>
      <c r="E88" s="313"/>
      <c r="F88" s="318"/>
      <c r="G88" s="318"/>
    </row>
    <row r="89" spans="1:12" ht="30" x14ac:dyDescent="0.25">
      <c r="A89" s="170" t="s">
        <v>1033</v>
      </c>
      <c r="B89" s="170" t="s">
        <v>1032</v>
      </c>
      <c r="C89" s="53" t="s">
        <v>591</v>
      </c>
      <c r="D89" s="53" t="s">
        <v>592</v>
      </c>
      <c r="E89" s="313"/>
      <c r="F89" s="318"/>
      <c r="G89" s="318"/>
    </row>
    <row r="90" spans="1:12" x14ac:dyDescent="0.25">
      <c r="A90" s="216"/>
      <c r="B90" s="216"/>
      <c r="C90" s="248" t="s">
        <v>16</v>
      </c>
      <c r="D90" s="248" t="s">
        <v>16</v>
      </c>
      <c r="E90" s="248"/>
      <c r="F90" s="248"/>
      <c r="G90" s="248"/>
    </row>
    <row r="91" spans="1:12" s="170" customFormat="1" x14ac:dyDescent="0.25">
      <c r="A91" s="282" t="s">
        <v>41</v>
      </c>
      <c r="B91" s="283" t="s">
        <v>450</v>
      </c>
      <c r="C91" s="310">
        <v>365895957</v>
      </c>
      <c r="D91" s="251">
        <v>365895957</v>
      </c>
      <c r="E91" s="314"/>
      <c r="F91" s="314"/>
      <c r="G91" s="314"/>
      <c r="H91"/>
      <c r="I91"/>
      <c r="J91"/>
      <c r="K91"/>
      <c r="L91"/>
    </row>
    <row r="92" spans="1:12" x14ac:dyDescent="0.25">
      <c r="A92" s="216" t="s">
        <v>588</v>
      </c>
      <c r="B92" s="216" t="s">
        <v>589</v>
      </c>
      <c r="C92" s="304">
        <v>25702577</v>
      </c>
      <c r="D92" s="304">
        <v>25702577</v>
      </c>
      <c r="E92" s="315"/>
      <c r="F92" s="315"/>
      <c r="G92" s="315"/>
    </row>
    <row r="93" spans="1:12" s="170" customFormat="1" x14ac:dyDescent="0.25">
      <c r="A93" s="282" t="s">
        <v>208</v>
      </c>
      <c r="B93" s="283" t="s">
        <v>590</v>
      </c>
      <c r="C93" s="310">
        <v>391598534</v>
      </c>
      <c r="D93" s="251">
        <v>391598534</v>
      </c>
      <c r="E93" s="314"/>
      <c r="F93" s="314"/>
      <c r="G93" s="314"/>
      <c r="H93"/>
      <c r="I93"/>
      <c r="J93"/>
      <c r="K93"/>
      <c r="L93"/>
    </row>
    <row r="94" spans="1:12" x14ac:dyDescent="0.25">
      <c r="A94" s="282" t="s">
        <v>673</v>
      </c>
      <c r="B94" s="283" t="s">
        <v>697</v>
      </c>
      <c r="C94" s="310">
        <v>391598534</v>
      </c>
      <c r="D94" s="251">
        <v>391598534</v>
      </c>
      <c r="E94" s="315"/>
      <c r="F94" s="315"/>
      <c r="G94" s="315"/>
    </row>
  </sheetData>
  <mergeCells count="16">
    <mergeCell ref="C78:D78"/>
    <mergeCell ref="F78:G78"/>
    <mergeCell ref="C87:D87"/>
    <mergeCell ref="F87:G87"/>
    <mergeCell ref="C51:D51"/>
    <mergeCell ref="F51:G51"/>
    <mergeCell ref="C70:D70"/>
    <mergeCell ref="F70:G70"/>
    <mergeCell ref="C2:D2"/>
    <mergeCell ref="F2:G2"/>
    <mergeCell ref="C24:D24"/>
    <mergeCell ref="F24:G24"/>
    <mergeCell ref="C42:D42"/>
    <mergeCell ref="F42:G42"/>
    <mergeCell ref="C14:D14"/>
    <mergeCell ref="F14:G1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E987-42E9-4631-875C-2DACBDFAA7CB}">
  <sheetPr>
    <tabColor theme="9" tint="0.79998168889431442"/>
  </sheetPr>
  <dimension ref="A1:L155"/>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2.8554687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12" s="92" customFormat="1" ht="45"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12" s="92" customFormat="1" ht="15.75" x14ac:dyDescent="0.25">
      <c r="A2" s="94"/>
      <c r="B2" s="94"/>
    </row>
    <row r="3" spans="1:12" s="55" customFormat="1" ht="15" customHeight="1" x14ac:dyDescent="0.25">
      <c r="A3" s="94"/>
      <c r="B3" s="94"/>
      <c r="C3" s="390" t="s">
        <v>100</v>
      </c>
      <c r="D3" s="390"/>
      <c r="E3" s="391" t="s">
        <v>66</v>
      </c>
      <c r="F3" s="391"/>
    </row>
    <row r="4" spans="1:12" s="43" customFormat="1" ht="15" customHeight="1" x14ac:dyDescent="0.25">
      <c r="A4" s="173" t="s">
        <v>857</v>
      </c>
      <c r="B4" s="174" t="s">
        <v>1034</v>
      </c>
      <c r="C4" s="309">
        <v>45291</v>
      </c>
      <c r="D4" s="325">
        <v>44926</v>
      </c>
      <c r="E4" s="309">
        <f>C4</f>
        <v>45291</v>
      </c>
      <c r="F4" s="309">
        <f>D4</f>
        <v>44926</v>
      </c>
    </row>
    <row r="5" spans="1:12" s="43" customFormat="1" ht="15.75" customHeight="1" x14ac:dyDescent="0.25">
      <c r="A5" s="142"/>
      <c r="B5" s="142"/>
      <c r="C5" s="264" t="s">
        <v>8</v>
      </c>
      <c r="D5" s="264" t="s">
        <v>8</v>
      </c>
      <c r="E5" s="264" t="s">
        <v>8</v>
      </c>
      <c r="F5" s="264" t="s">
        <v>8</v>
      </c>
    </row>
    <row r="6" spans="1:12" s="170" customFormat="1" x14ac:dyDescent="0.25">
      <c r="A6" s="323" t="s">
        <v>581</v>
      </c>
      <c r="B6" s="324" t="s">
        <v>457</v>
      </c>
      <c r="C6" s="190">
        <v>3294185</v>
      </c>
      <c r="D6" s="190">
        <v>3426477</v>
      </c>
      <c r="E6" s="190">
        <v>4645953</v>
      </c>
      <c r="F6" s="190">
        <v>4800612</v>
      </c>
    </row>
    <row r="7" spans="1:12" s="43" customFormat="1" ht="45" x14ac:dyDescent="0.25">
      <c r="A7" s="45" t="s">
        <v>858</v>
      </c>
      <c r="B7" s="42" t="s">
        <v>1035</v>
      </c>
      <c r="C7" s="64">
        <v>-309558</v>
      </c>
      <c r="D7" s="76">
        <v>-329736</v>
      </c>
      <c r="E7" s="64">
        <v>-339038</v>
      </c>
      <c r="F7" s="76">
        <v>-388781</v>
      </c>
    </row>
    <row r="8" spans="1:12" s="43" customFormat="1" ht="30" x14ac:dyDescent="0.25">
      <c r="A8" s="45" t="s">
        <v>859</v>
      </c>
      <c r="B8" s="42" t="s">
        <v>1036</v>
      </c>
      <c r="C8" s="64">
        <v>277267</v>
      </c>
      <c r="D8" s="76">
        <v>197444</v>
      </c>
      <c r="E8" s="64">
        <v>286456</v>
      </c>
      <c r="F8" s="76">
        <v>234122</v>
      </c>
    </row>
    <row r="9" spans="1:12" s="170" customFormat="1" x14ac:dyDescent="0.25">
      <c r="A9" s="282" t="s">
        <v>582</v>
      </c>
      <c r="B9" s="283" t="s">
        <v>583</v>
      </c>
      <c r="C9" s="310">
        <v>3261894</v>
      </c>
      <c r="D9" s="251">
        <v>3294185</v>
      </c>
      <c r="E9" s="251">
        <v>4593371</v>
      </c>
      <c r="F9" s="251">
        <v>4645953</v>
      </c>
      <c r="H9"/>
      <c r="I9"/>
      <c r="J9"/>
      <c r="K9"/>
      <c r="L9"/>
    </row>
    <row r="10" spans="1:12" s="170" customFormat="1" x14ac:dyDescent="0.25">
      <c r="A10" s="323" t="s">
        <v>581</v>
      </c>
      <c r="B10" s="324" t="s">
        <v>457</v>
      </c>
      <c r="C10" s="190">
        <v>3294185</v>
      </c>
      <c r="D10" s="190">
        <v>3426477</v>
      </c>
      <c r="E10" s="190">
        <v>4645953</v>
      </c>
      <c r="F10" s="190">
        <v>4800612</v>
      </c>
    </row>
    <row r="11" spans="1:12" s="43" customFormat="1" ht="15" customHeight="1" x14ac:dyDescent="0.25">
      <c r="A11" s="45" t="s">
        <v>860</v>
      </c>
      <c r="B11" s="42" t="s">
        <v>1037</v>
      </c>
      <c r="C11" s="64">
        <v>-125146</v>
      </c>
      <c r="D11" s="76">
        <v>-352360</v>
      </c>
      <c r="E11" s="64">
        <v>-280202</v>
      </c>
      <c r="F11" s="76">
        <v>-451907</v>
      </c>
    </row>
    <row r="12" spans="1:12" s="43" customFormat="1" x14ac:dyDescent="0.25">
      <c r="A12" s="45" t="s">
        <v>861</v>
      </c>
      <c r="B12" s="42" t="s">
        <v>1038</v>
      </c>
      <c r="C12" s="64">
        <v>92855</v>
      </c>
      <c r="D12" s="76">
        <v>220068</v>
      </c>
      <c r="E12" s="64">
        <v>227620</v>
      </c>
      <c r="F12" s="76">
        <v>297248</v>
      </c>
    </row>
    <row r="13" spans="1:12" s="170" customFormat="1" x14ac:dyDescent="0.25">
      <c r="A13" s="282" t="s">
        <v>582</v>
      </c>
      <c r="B13" s="283" t="s">
        <v>583</v>
      </c>
      <c r="C13" s="310">
        <v>3261894</v>
      </c>
      <c r="D13" s="251">
        <v>3294185</v>
      </c>
      <c r="E13" s="251">
        <v>4593371</v>
      </c>
      <c r="F13" s="251">
        <v>4645953</v>
      </c>
      <c r="H13"/>
      <c r="I13"/>
      <c r="J13"/>
      <c r="K13"/>
      <c r="L13"/>
    </row>
    <row r="14" spans="1:12" s="92" customFormat="1" ht="15.75" x14ac:dyDescent="0.25">
      <c r="A14" s="94"/>
      <c r="B14" s="94"/>
    </row>
    <row r="15" spans="1:12" s="92" customFormat="1" ht="15.75" x14ac:dyDescent="0.25">
      <c r="A15" s="94"/>
      <c r="B15" s="94"/>
    </row>
    <row r="16" spans="1:12" ht="15.75" x14ac:dyDescent="0.25">
      <c r="C16" s="390" t="s">
        <v>65</v>
      </c>
      <c r="D16" s="390"/>
      <c r="E16" s="391" t="s">
        <v>66</v>
      </c>
      <c r="F16" s="391"/>
    </row>
    <row r="17" spans="1:11" x14ac:dyDescent="0.25">
      <c r="A17" s="170" t="s">
        <v>862</v>
      </c>
      <c r="B17" s="170" t="s">
        <v>1039</v>
      </c>
      <c r="C17" s="309">
        <v>45291</v>
      </c>
      <c r="D17" s="309">
        <v>44926</v>
      </c>
      <c r="E17" s="309">
        <f>C17</f>
        <v>45291</v>
      </c>
      <c r="F17" s="309">
        <f>D17</f>
        <v>44926</v>
      </c>
    </row>
    <row r="18" spans="1:11" x14ac:dyDescent="0.25">
      <c r="C18" s="248" t="s">
        <v>16</v>
      </c>
      <c r="D18" s="248" t="s">
        <v>16</v>
      </c>
      <c r="E18" s="248" t="s">
        <v>16</v>
      </c>
      <c r="F18" s="248" t="s">
        <v>16</v>
      </c>
    </row>
    <row r="19" spans="1:11" s="170" customFormat="1" x14ac:dyDescent="0.25">
      <c r="A19" s="282" t="s">
        <v>258</v>
      </c>
      <c r="B19" s="283" t="s">
        <v>462</v>
      </c>
      <c r="C19" s="310"/>
      <c r="D19" s="251"/>
      <c r="E19" s="251"/>
      <c r="F19" s="251"/>
      <c r="G19"/>
      <c r="H19"/>
      <c r="I19"/>
      <c r="J19"/>
      <c r="K19"/>
    </row>
    <row r="20" spans="1:11" x14ac:dyDescent="0.25">
      <c r="A20" s="216" t="s">
        <v>259</v>
      </c>
      <c r="B20" s="316" t="s">
        <v>598</v>
      </c>
      <c r="C20" s="304">
        <v>37477190</v>
      </c>
      <c r="D20" s="304">
        <v>38084750</v>
      </c>
      <c r="E20" s="305">
        <v>37477190</v>
      </c>
      <c r="F20" s="305">
        <v>38084750</v>
      </c>
    </row>
    <row r="21" spans="1:11" s="170" customFormat="1" ht="30" x14ac:dyDescent="0.25">
      <c r="A21" s="282" t="s">
        <v>260</v>
      </c>
      <c r="B21" s="283" t="s">
        <v>463</v>
      </c>
      <c r="C21" s="310">
        <v>37477190</v>
      </c>
      <c r="D21" s="251">
        <v>38084750</v>
      </c>
      <c r="E21" s="251">
        <v>37477190</v>
      </c>
      <c r="F21" s="251">
        <v>38084750</v>
      </c>
      <c r="G21"/>
      <c r="H21"/>
      <c r="I21"/>
      <c r="J21"/>
      <c r="K21"/>
    </row>
    <row r="22" spans="1:11" x14ac:dyDescent="0.25">
      <c r="A22" s="216" t="s">
        <v>261</v>
      </c>
      <c r="B22" s="316" t="s">
        <v>1040</v>
      </c>
      <c r="C22" s="304">
        <v>142366370</v>
      </c>
      <c r="D22" s="304">
        <v>136421913</v>
      </c>
      <c r="E22" s="305">
        <v>168437244</v>
      </c>
      <c r="F22" s="305">
        <v>161379662</v>
      </c>
    </row>
    <row r="23" spans="1:11" ht="30" x14ac:dyDescent="0.25">
      <c r="A23" s="216" t="s">
        <v>593</v>
      </c>
      <c r="B23" s="316" t="s">
        <v>1041</v>
      </c>
      <c r="C23" s="304">
        <v>26383283</v>
      </c>
      <c r="D23" s="304">
        <v>8384944</v>
      </c>
      <c r="E23" s="305">
        <v>26383283</v>
      </c>
      <c r="F23" s="305">
        <v>8384944</v>
      </c>
    </row>
    <row r="24" spans="1:11" ht="30" x14ac:dyDescent="0.25">
      <c r="A24" s="216" t="s">
        <v>594</v>
      </c>
      <c r="B24" s="316" t="s">
        <v>1042</v>
      </c>
      <c r="C24" s="304">
        <v>18562500</v>
      </c>
      <c r="D24" s="304">
        <v>18562500</v>
      </c>
      <c r="E24" s="305">
        <v>18562500</v>
      </c>
      <c r="F24" s="305">
        <v>18562500</v>
      </c>
    </row>
    <row r="25" spans="1:11" x14ac:dyDescent="0.25">
      <c r="A25" t="s">
        <v>262</v>
      </c>
      <c r="B25" s="319" t="s">
        <v>1043</v>
      </c>
      <c r="C25" s="304">
        <v>134178984</v>
      </c>
      <c r="D25" s="304">
        <v>141537570</v>
      </c>
      <c r="E25" s="305">
        <v>134178984</v>
      </c>
      <c r="F25" s="305">
        <v>141537570</v>
      </c>
    </row>
    <row r="26" spans="1:11" s="170" customFormat="1" x14ac:dyDescent="0.25">
      <c r="A26" s="282" t="s">
        <v>263</v>
      </c>
      <c r="B26" s="283" t="s">
        <v>464</v>
      </c>
      <c r="C26" s="310">
        <v>321491137</v>
      </c>
      <c r="D26" s="251">
        <v>304906927</v>
      </c>
      <c r="E26" s="251">
        <v>347562011</v>
      </c>
      <c r="F26" s="251">
        <v>329864675</v>
      </c>
      <c r="G26"/>
      <c r="H26"/>
      <c r="I26"/>
      <c r="J26"/>
      <c r="K26"/>
    </row>
    <row r="27" spans="1:11" s="170" customFormat="1" x14ac:dyDescent="0.25">
      <c r="A27" s="282" t="s">
        <v>264</v>
      </c>
      <c r="B27" s="283" t="s">
        <v>465</v>
      </c>
      <c r="C27" s="310">
        <v>358968327</v>
      </c>
      <c r="D27" s="251">
        <v>342991677</v>
      </c>
      <c r="E27" s="251">
        <v>385039201</v>
      </c>
      <c r="F27" s="251">
        <v>367949425</v>
      </c>
      <c r="G27"/>
      <c r="H27"/>
      <c r="I27"/>
      <c r="J27"/>
      <c r="K27"/>
    </row>
    <row r="29" spans="1:11" s="170" customFormat="1" x14ac:dyDescent="0.25">
      <c r="A29" s="282" t="s">
        <v>265</v>
      </c>
      <c r="B29" s="283" t="s">
        <v>597</v>
      </c>
      <c r="C29" s="310"/>
      <c r="D29" s="251"/>
      <c r="E29" s="251"/>
      <c r="F29" s="251"/>
      <c r="G29"/>
      <c r="H29"/>
      <c r="I29"/>
      <c r="J29"/>
      <c r="K29"/>
    </row>
    <row r="30" spans="1:11" x14ac:dyDescent="0.25">
      <c r="A30" s="216" t="s">
        <v>863</v>
      </c>
      <c r="B30" s="316" t="s">
        <v>598</v>
      </c>
      <c r="C30" s="304">
        <v>4117311</v>
      </c>
      <c r="D30" s="304">
        <v>3658224</v>
      </c>
      <c r="E30" s="305">
        <v>4117311</v>
      </c>
      <c r="F30" s="305">
        <v>3658224</v>
      </c>
    </row>
    <row r="31" spans="1:11" x14ac:dyDescent="0.25">
      <c r="A31" s="216" t="s">
        <v>864</v>
      </c>
      <c r="B31" s="316" t="s">
        <v>1044</v>
      </c>
      <c r="C31" s="304" t="s">
        <v>664</v>
      </c>
      <c r="D31" s="304" t="s">
        <v>675</v>
      </c>
      <c r="E31" s="305">
        <v>4475</v>
      </c>
      <c r="F31" s="305" t="s">
        <v>699</v>
      </c>
    </row>
    <row r="32" spans="1:11" s="170" customFormat="1" ht="30" x14ac:dyDescent="0.25">
      <c r="A32" s="282" t="s">
        <v>266</v>
      </c>
      <c r="B32" s="283" t="s">
        <v>599</v>
      </c>
      <c r="C32" s="310">
        <v>4117311</v>
      </c>
      <c r="D32" s="251">
        <v>3658224</v>
      </c>
      <c r="E32" s="251">
        <v>4117311</v>
      </c>
      <c r="F32" s="251">
        <v>3658224</v>
      </c>
      <c r="G32"/>
      <c r="H32"/>
      <c r="I32"/>
      <c r="J32"/>
      <c r="K32"/>
    </row>
    <row r="33" spans="1:11" ht="30" customHeight="1" x14ac:dyDescent="0.25">
      <c r="A33" s="216" t="s">
        <v>267</v>
      </c>
      <c r="B33" s="316" t="s">
        <v>669</v>
      </c>
      <c r="C33" s="304">
        <v>16531253</v>
      </c>
      <c r="D33" s="304">
        <v>3881759</v>
      </c>
      <c r="E33" s="305">
        <v>16531253</v>
      </c>
      <c r="F33" s="305">
        <v>3881759</v>
      </c>
    </row>
    <row r="34" spans="1:11" ht="45" x14ac:dyDescent="0.25">
      <c r="A34" s="216" t="s">
        <v>595</v>
      </c>
      <c r="B34" s="316" t="s">
        <v>1045</v>
      </c>
      <c r="C34" s="304">
        <v>2650549</v>
      </c>
      <c r="D34" s="304">
        <v>777947</v>
      </c>
      <c r="E34" s="305">
        <v>2650549</v>
      </c>
      <c r="F34" s="305">
        <v>777947</v>
      </c>
    </row>
    <row r="35" spans="1:11" ht="30" x14ac:dyDescent="0.25">
      <c r="A35" s="216" t="s">
        <v>596</v>
      </c>
      <c r="B35" s="316" t="s">
        <v>600</v>
      </c>
      <c r="C35" s="304">
        <v>6620186</v>
      </c>
      <c r="D35" s="304">
        <v>2950889</v>
      </c>
      <c r="E35" s="305">
        <v>6620186</v>
      </c>
      <c r="F35" s="305">
        <v>2950889</v>
      </c>
    </row>
    <row r="36" spans="1:11" ht="30" x14ac:dyDescent="0.25">
      <c r="A36" s="216" t="s">
        <v>865</v>
      </c>
      <c r="B36" s="316" t="s">
        <v>1046</v>
      </c>
      <c r="C36" s="304">
        <v>7239338</v>
      </c>
      <c r="D36" s="304" t="s">
        <v>317</v>
      </c>
      <c r="E36" s="305">
        <v>7239338</v>
      </c>
      <c r="F36" s="305" t="s">
        <v>317</v>
      </c>
    </row>
    <row r="37" spans="1:11" ht="45" x14ac:dyDescent="0.25">
      <c r="A37" s="216" t="s">
        <v>268</v>
      </c>
      <c r="B37" s="316" t="s">
        <v>1047</v>
      </c>
      <c r="C37" s="304" t="s">
        <v>664</v>
      </c>
      <c r="D37" s="304">
        <v>37812</v>
      </c>
      <c r="E37" s="305" t="s">
        <v>869</v>
      </c>
      <c r="F37" s="305">
        <v>37812</v>
      </c>
    </row>
    <row r="38" spans="1:11" ht="30" x14ac:dyDescent="0.25">
      <c r="A38" s="216" t="s">
        <v>269</v>
      </c>
      <c r="B38" s="316" t="s">
        <v>1048</v>
      </c>
      <c r="C38" s="304" t="s">
        <v>659</v>
      </c>
      <c r="D38" s="304">
        <v>26250</v>
      </c>
      <c r="E38" s="305" t="s">
        <v>867</v>
      </c>
      <c r="F38" s="305">
        <v>26250</v>
      </c>
    </row>
    <row r="39" spans="1:11" ht="30" x14ac:dyDescent="0.25">
      <c r="A39" s="216" t="s">
        <v>270</v>
      </c>
      <c r="B39" s="316" t="s">
        <v>1049</v>
      </c>
      <c r="C39" s="304">
        <v>21180</v>
      </c>
      <c r="D39" s="304">
        <v>88861</v>
      </c>
      <c r="E39" s="305">
        <v>21180</v>
      </c>
      <c r="F39" s="305">
        <v>88861</v>
      </c>
    </row>
    <row r="40" spans="1:11" x14ac:dyDescent="0.25">
      <c r="A40" s="216" t="s">
        <v>271</v>
      </c>
      <c r="B40" s="316" t="s">
        <v>1050</v>
      </c>
      <c r="C40" s="304">
        <v>3570603</v>
      </c>
      <c r="D40" s="304">
        <v>3609338</v>
      </c>
      <c r="E40" s="305">
        <v>4540432</v>
      </c>
      <c r="F40" s="305">
        <v>4372019</v>
      </c>
    </row>
    <row r="41" spans="1:11" x14ac:dyDescent="0.25">
      <c r="A41" s="216" t="s">
        <v>262</v>
      </c>
      <c r="B41" s="316" t="s">
        <v>1043</v>
      </c>
      <c r="C41" s="304">
        <v>19014063</v>
      </c>
      <c r="D41" s="304">
        <v>1204239</v>
      </c>
      <c r="E41" s="305">
        <v>19014063</v>
      </c>
      <c r="F41" s="305">
        <v>1204239</v>
      </c>
    </row>
    <row r="42" spans="1:11" ht="30" x14ac:dyDescent="0.25">
      <c r="A42" s="216" t="s">
        <v>866</v>
      </c>
      <c r="B42" s="316" t="s">
        <v>1051</v>
      </c>
      <c r="C42" s="304" t="s">
        <v>867</v>
      </c>
      <c r="D42" s="304" t="s">
        <v>868</v>
      </c>
      <c r="E42" s="305">
        <v>4654</v>
      </c>
      <c r="F42" s="305">
        <v>4654</v>
      </c>
    </row>
    <row r="43" spans="1:11" s="170" customFormat="1" x14ac:dyDescent="0.25">
      <c r="A43" s="282" t="s">
        <v>272</v>
      </c>
      <c r="B43" s="283" t="s">
        <v>1052</v>
      </c>
      <c r="C43" s="310">
        <v>39115919</v>
      </c>
      <c r="D43" s="251">
        <v>8695336</v>
      </c>
      <c r="E43" s="251">
        <v>40090402</v>
      </c>
      <c r="F43" s="251">
        <v>9462671</v>
      </c>
      <c r="G43"/>
      <c r="H43"/>
      <c r="I43"/>
      <c r="J43"/>
      <c r="K43"/>
    </row>
    <row r="44" spans="1:11" s="170" customFormat="1" x14ac:dyDescent="0.25">
      <c r="A44" s="282" t="s">
        <v>273</v>
      </c>
      <c r="B44" s="283" t="s">
        <v>1053</v>
      </c>
      <c r="C44" s="310">
        <v>43233230</v>
      </c>
      <c r="D44" s="251">
        <v>12353560</v>
      </c>
      <c r="E44" s="251">
        <v>44212188</v>
      </c>
      <c r="F44" s="251">
        <v>13120895</v>
      </c>
      <c r="G44"/>
      <c r="H44"/>
      <c r="I44"/>
      <c r="J44"/>
      <c r="K44"/>
    </row>
    <row r="47" spans="1:11" ht="15.75" x14ac:dyDescent="0.25">
      <c r="C47" s="390" t="s">
        <v>65</v>
      </c>
      <c r="D47" s="390"/>
      <c r="E47" s="391" t="s">
        <v>66</v>
      </c>
      <c r="F47" s="391"/>
    </row>
    <row r="48" spans="1:11" s="320" customFormat="1" ht="30" x14ac:dyDescent="0.25">
      <c r="A48" s="224" t="s">
        <v>466</v>
      </c>
      <c r="B48" s="224" t="s">
        <v>1056</v>
      </c>
      <c r="C48" s="309">
        <f>C17</f>
        <v>45291</v>
      </c>
      <c r="D48" s="309">
        <f>D17</f>
        <v>44926</v>
      </c>
      <c r="E48" s="309">
        <f>E17</f>
        <v>45291</v>
      </c>
      <c r="F48" s="309">
        <f>F17</f>
        <v>44926</v>
      </c>
    </row>
    <row r="49" spans="1:11" x14ac:dyDescent="0.25">
      <c r="C49" s="248" t="s">
        <v>16</v>
      </c>
      <c r="D49" s="248" t="s">
        <v>16</v>
      </c>
      <c r="E49" s="248" t="s">
        <v>16</v>
      </c>
      <c r="F49" s="248" t="s">
        <v>16</v>
      </c>
    </row>
    <row r="50" spans="1:11" s="170" customFormat="1" x14ac:dyDescent="0.25">
      <c r="A50" s="282" t="s">
        <v>581</v>
      </c>
      <c r="B50" s="283" t="s">
        <v>457</v>
      </c>
      <c r="C50" s="310">
        <v>41742974</v>
      </c>
      <c r="D50" s="251">
        <v>41625094</v>
      </c>
      <c r="E50" s="251">
        <v>41742974</v>
      </c>
      <c r="F50" s="251">
        <v>41625094</v>
      </c>
      <c r="G50"/>
      <c r="H50"/>
      <c r="I50"/>
      <c r="J50"/>
      <c r="K50"/>
    </row>
    <row r="51" spans="1:11" ht="30" x14ac:dyDescent="0.25">
      <c r="A51" s="216" t="s">
        <v>870</v>
      </c>
      <c r="B51" s="316" t="s">
        <v>1054</v>
      </c>
      <c r="C51" s="304">
        <v>-20487253</v>
      </c>
      <c r="D51" s="304">
        <v>-3467086</v>
      </c>
      <c r="E51" s="305">
        <v>-20495083</v>
      </c>
      <c r="F51" s="305">
        <v>-3467086</v>
      </c>
    </row>
    <row r="52" spans="1:11" ht="30" x14ac:dyDescent="0.25">
      <c r="A52" s="216" t="s">
        <v>871</v>
      </c>
      <c r="B52" s="316" t="s">
        <v>1055</v>
      </c>
      <c r="C52" s="304">
        <v>20338780</v>
      </c>
      <c r="D52" s="304">
        <v>3584966</v>
      </c>
      <c r="E52" s="305">
        <v>20351085</v>
      </c>
      <c r="F52" s="305">
        <v>3584966</v>
      </c>
    </row>
    <row r="53" spans="1:11" s="170" customFormat="1" x14ac:dyDescent="0.25">
      <c r="A53" s="282" t="s">
        <v>582</v>
      </c>
      <c r="B53" s="283" t="s">
        <v>583</v>
      </c>
      <c r="C53" s="310">
        <v>41594501</v>
      </c>
      <c r="D53" s="251">
        <v>41742974</v>
      </c>
      <c r="E53" s="251">
        <v>41598976</v>
      </c>
      <c r="F53" s="251">
        <v>41742974</v>
      </c>
      <c r="G53"/>
      <c r="H53"/>
      <c r="I53"/>
      <c r="J53"/>
      <c r="K53"/>
    </row>
    <row r="54" spans="1:11" x14ac:dyDescent="0.25">
      <c r="A54" s="216"/>
      <c r="B54" s="316"/>
    </row>
    <row r="55" spans="1:11" x14ac:dyDescent="0.25">
      <c r="A55" s="216"/>
      <c r="B55" s="316"/>
    </row>
    <row r="56" spans="1:11" ht="15.75" x14ac:dyDescent="0.25">
      <c r="A56" s="216"/>
      <c r="B56" s="316"/>
      <c r="C56" s="390" t="s">
        <v>65</v>
      </c>
      <c r="D56" s="390"/>
      <c r="E56" s="391" t="s">
        <v>66</v>
      </c>
      <c r="F56" s="391"/>
    </row>
    <row r="57" spans="1:11" ht="30" x14ac:dyDescent="0.25">
      <c r="A57" s="285" t="s">
        <v>467</v>
      </c>
      <c r="B57" s="321" t="s">
        <v>606</v>
      </c>
      <c r="C57" s="309">
        <f>C48</f>
        <v>45291</v>
      </c>
      <c r="D57" s="309">
        <f>D48</f>
        <v>44926</v>
      </c>
      <c r="E57" s="309">
        <f>E48</f>
        <v>45291</v>
      </c>
      <c r="F57" s="309">
        <f>F48</f>
        <v>44926</v>
      </c>
    </row>
    <row r="58" spans="1:11" s="170" customFormat="1" x14ac:dyDescent="0.25">
      <c r="A58" s="282" t="s">
        <v>581</v>
      </c>
      <c r="B58" s="283" t="s">
        <v>457</v>
      </c>
      <c r="C58" s="310">
        <v>313602263</v>
      </c>
      <c r="D58" s="251">
        <v>251557503</v>
      </c>
      <c r="E58" s="251">
        <v>339327346</v>
      </c>
      <c r="F58" s="251">
        <v>270490450</v>
      </c>
      <c r="G58"/>
      <c r="H58"/>
      <c r="I58"/>
      <c r="J58"/>
      <c r="K58"/>
    </row>
    <row r="59" spans="1:11" x14ac:dyDescent="0.25">
      <c r="A59" s="216" t="s">
        <v>874</v>
      </c>
      <c r="B59" s="316" t="s">
        <v>1057</v>
      </c>
      <c r="C59" s="304">
        <v>26383283</v>
      </c>
      <c r="D59" s="304">
        <v>7720085</v>
      </c>
      <c r="E59" s="305">
        <v>28524447</v>
      </c>
      <c r="F59" s="305">
        <v>7720085</v>
      </c>
    </row>
    <row r="60" spans="1:11" ht="30" x14ac:dyDescent="0.25">
      <c r="A60" s="216" t="s">
        <v>274</v>
      </c>
      <c r="B60" s="316" t="s">
        <v>1058</v>
      </c>
      <c r="C60" s="304">
        <v>-8318710</v>
      </c>
      <c r="D60" s="304">
        <v>-509198</v>
      </c>
      <c r="E60" s="305">
        <v>-8318710</v>
      </c>
      <c r="F60" s="305">
        <v>-509198</v>
      </c>
    </row>
    <row r="61" spans="1:11" ht="30" x14ac:dyDescent="0.25">
      <c r="A61" s="216" t="s">
        <v>275</v>
      </c>
      <c r="B61" s="316" t="s">
        <v>1059</v>
      </c>
      <c r="C61" s="304">
        <v>7065258</v>
      </c>
      <c r="D61" s="304">
        <v>489433</v>
      </c>
      <c r="E61" s="305">
        <v>7065258</v>
      </c>
      <c r="F61" s="305">
        <v>8133373</v>
      </c>
    </row>
    <row r="62" spans="1:11" x14ac:dyDescent="0.25">
      <c r="A62" s="216" t="s">
        <v>276</v>
      </c>
      <c r="B62" s="316" t="s">
        <v>603</v>
      </c>
      <c r="C62" s="304">
        <v>15099296</v>
      </c>
      <c r="D62" s="304">
        <v>21513389</v>
      </c>
      <c r="E62" s="305">
        <v>15099296</v>
      </c>
      <c r="F62" s="305">
        <v>21513389</v>
      </c>
    </row>
    <row r="63" spans="1:11" x14ac:dyDescent="0.25">
      <c r="A63" s="216" t="s">
        <v>277</v>
      </c>
      <c r="B63" s="316" t="s">
        <v>1060</v>
      </c>
      <c r="C63" s="304">
        <v>11656486</v>
      </c>
      <c r="D63" s="304">
        <v>37650929</v>
      </c>
      <c r="E63" s="305">
        <v>11646486</v>
      </c>
      <c r="F63" s="305">
        <v>37650929</v>
      </c>
    </row>
    <row r="64" spans="1:11" ht="30" x14ac:dyDescent="0.25">
      <c r="A64" s="216" t="s">
        <v>278</v>
      </c>
      <c r="B64" s="316" t="s">
        <v>1061</v>
      </c>
      <c r="C64" s="304">
        <v>-1205248</v>
      </c>
      <c r="D64" s="304">
        <v>-1191483</v>
      </c>
      <c r="E64" s="305">
        <v>-1205248</v>
      </c>
      <c r="F64" s="305">
        <v>-1191483</v>
      </c>
    </row>
    <row r="65" spans="1:11" x14ac:dyDescent="0.25">
      <c r="A65" s="216" t="s">
        <v>601</v>
      </c>
      <c r="B65" s="316" t="s">
        <v>604</v>
      </c>
      <c r="C65" s="304" t="s">
        <v>867</v>
      </c>
      <c r="D65" s="304" t="s">
        <v>696</v>
      </c>
      <c r="E65" s="305" t="s">
        <v>873</v>
      </c>
      <c r="F65" s="305">
        <v>-237284</v>
      </c>
    </row>
    <row r="66" spans="1:11" ht="30" x14ac:dyDescent="0.25">
      <c r="A66" s="216" t="s">
        <v>279</v>
      </c>
      <c r="B66" s="316" t="s">
        <v>1062</v>
      </c>
      <c r="C66" s="304">
        <v>-3675572</v>
      </c>
      <c r="D66" s="304">
        <v>-3628395</v>
      </c>
      <c r="E66" s="305">
        <v>-4496462</v>
      </c>
      <c r="F66" s="305">
        <v>-4242915</v>
      </c>
    </row>
    <row r="67" spans="1:11" s="170" customFormat="1" x14ac:dyDescent="0.25">
      <c r="A67" s="282" t="s">
        <v>582</v>
      </c>
      <c r="B67" s="283" t="s">
        <v>583</v>
      </c>
      <c r="C67" s="310">
        <v>360607056</v>
      </c>
      <c r="D67" s="251">
        <v>313602263</v>
      </c>
      <c r="E67" s="251">
        <v>387652413</v>
      </c>
      <c r="F67" s="251">
        <v>339327346</v>
      </c>
      <c r="G67"/>
      <c r="H67"/>
      <c r="I67"/>
      <c r="J67"/>
      <c r="K67"/>
    </row>
    <row r="68" spans="1:11" s="170" customFormat="1" x14ac:dyDescent="0.25">
      <c r="A68" s="282" t="s">
        <v>602</v>
      </c>
      <c r="B68" s="283" t="s">
        <v>605</v>
      </c>
      <c r="C68" s="310">
        <v>402201557</v>
      </c>
      <c r="D68" s="251">
        <v>355345237</v>
      </c>
      <c r="E68" s="251">
        <v>429251389</v>
      </c>
      <c r="F68" s="251">
        <v>381070320</v>
      </c>
      <c r="G68"/>
      <c r="H68"/>
      <c r="I68"/>
      <c r="J68"/>
      <c r="K68"/>
    </row>
    <row r="69" spans="1:11" x14ac:dyDescent="0.25">
      <c r="E69" s="303"/>
      <c r="F69" s="303"/>
    </row>
    <row r="71" spans="1:11" ht="15.75" x14ac:dyDescent="0.25">
      <c r="C71" s="390" t="s">
        <v>65</v>
      </c>
      <c r="D71" s="390"/>
      <c r="E71" s="391" t="s">
        <v>66</v>
      </c>
      <c r="F71" s="391"/>
    </row>
    <row r="72" spans="1:11" s="320" customFormat="1" x14ac:dyDescent="0.25">
      <c r="A72" s="224" t="s">
        <v>876</v>
      </c>
      <c r="B72" s="224" t="s">
        <v>877</v>
      </c>
      <c r="C72" s="309">
        <f>C57</f>
        <v>45291</v>
      </c>
      <c r="D72" s="309">
        <f>D57</f>
        <v>44926</v>
      </c>
      <c r="E72" s="309">
        <f>E57</f>
        <v>45291</v>
      </c>
      <c r="F72" s="309">
        <f>F57</f>
        <v>44926</v>
      </c>
    </row>
    <row r="73" spans="1:11" x14ac:dyDescent="0.25">
      <c r="A73" s="216"/>
      <c r="B73" s="316"/>
      <c r="C73" s="248" t="s">
        <v>16</v>
      </c>
      <c r="D73" s="248" t="s">
        <v>16</v>
      </c>
      <c r="E73" s="248" t="s">
        <v>16</v>
      </c>
      <c r="F73" s="248" t="s">
        <v>16</v>
      </c>
    </row>
    <row r="74" spans="1:11" ht="30" x14ac:dyDescent="0.25">
      <c r="A74" s="216" t="s">
        <v>280</v>
      </c>
      <c r="B74" s="316" t="s">
        <v>289</v>
      </c>
      <c r="C74" s="304" t="s">
        <v>698</v>
      </c>
      <c r="D74" s="304" t="s">
        <v>698</v>
      </c>
      <c r="E74" s="304">
        <v>65568897</v>
      </c>
      <c r="F74" s="304">
        <v>69468183</v>
      </c>
    </row>
    <row r="75" spans="1:11" x14ac:dyDescent="0.25">
      <c r="A75" s="216" t="s">
        <v>281</v>
      </c>
      <c r="B75" s="316" t="s">
        <v>607</v>
      </c>
      <c r="C75" s="304">
        <v>99919164</v>
      </c>
      <c r="D75" s="304">
        <v>99892726</v>
      </c>
      <c r="E75" s="304">
        <v>99919164</v>
      </c>
      <c r="F75" s="304">
        <v>99892726</v>
      </c>
    </row>
    <row r="76" spans="1:11" x14ac:dyDescent="0.25">
      <c r="A76" s="216" t="s">
        <v>282</v>
      </c>
      <c r="B76" s="316" t="s">
        <v>290</v>
      </c>
      <c r="C76" s="304" t="s">
        <v>675</v>
      </c>
      <c r="D76" s="304" t="s">
        <v>731</v>
      </c>
      <c r="E76" s="303">
        <v>13899286</v>
      </c>
      <c r="F76" s="303">
        <v>12899286</v>
      </c>
    </row>
    <row r="77" spans="1:11" s="170" customFormat="1" x14ac:dyDescent="0.25">
      <c r="A77" s="282" t="s">
        <v>48</v>
      </c>
      <c r="B77" s="283" t="s">
        <v>45</v>
      </c>
      <c r="C77" s="310">
        <v>99919164</v>
      </c>
      <c r="D77" s="251">
        <v>99892726</v>
      </c>
      <c r="E77" s="310">
        <v>179387347</v>
      </c>
      <c r="F77" s="251">
        <v>182260195</v>
      </c>
      <c r="G77"/>
      <c r="H77"/>
      <c r="I77"/>
      <c r="J77"/>
      <c r="K77"/>
    </row>
    <row r="78" spans="1:11" ht="30" x14ac:dyDescent="0.25">
      <c r="A78" s="216" t="s">
        <v>283</v>
      </c>
      <c r="B78" s="316" t="s">
        <v>1063</v>
      </c>
      <c r="C78" s="304">
        <v>473973</v>
      </c>
      <c r="D78" s="304">
        <v>473973</v>
      </c>
      <c r="E78" s="304">
        <v>473973</v>
      </c>
      <c r="F78" s="304">
        <v>473973</v>
      </c>
    </row>
    <row r="79" spans="1:11" ht="30" x14ac:dyDescent="0.25">
      <c r="A79" s="216" t="s">
        <v>284</v>
      </c>
      <c r="B79" s="316" t="s">
        <v>608</v>
      </c>
      <c r="C79" s="304" t="s">
        <v>731</v>
      </c>
      <c r="D79" s="304" t="s">
        <v>664</v>
      </c>
      <c r="E79" s="304">
        <v>75493</v>
      </c>
      <c r="F79" s="304">
        <v>62480</v>
      </c>
    </row>
    <row r="80" spans="1:11" s="170" customFormat="1" x14ac:dyDescent="0.25">
      <c r="A80" s="282" t="s">
        <v>285</v>
      </c>
      <c r="B80" s="283" t="s">
        <v>468</v>
      </c>
      <c r="C80" s="310">
        <v>100393137</v>
      </c>
      <c r="D80" s="251">
        <v>100366699</v>
      </c>
      <c r="E80" s="310">
        <v>179936813</v>
      </c>
      <c r="F80" s="251">
        <v>182796648</v>
      </c>
      <c r="G80"/>
      <c r="H80"/>
      <c r="I80"/>
      <c r="J80"/>
      <c r="K80"/>
    </row>
    <row r="81" spans="1:11" x14ac:dyDescent="0.25">
      <c r="A81" s="216" t="s">
        <v>286</v>
      </c>
      <c r="B81" s="316" t="s">
        <v>609</v>
      </c>
      <c r="C81" s="304"/>
      <c r="D81" s="304"/>
      <c r="E81" s="304"/>
      <c r="F81" s="304"/>
    </row>
    <row r="82" spans="1:11" x14ac:dyDescent="0.25">
      <c r="A82" s="216" t="s">
        <v>287</v>
      </c>
      <c r="B82" s="316" t="s">
        <v>610</v>
      </c>
      <c r="C82" s="304">
        <v>100393137</v>
      </c>
      <c r="D82" s="304">
        <v>100366699</v>
      </c>
      <c r="E82" s="304">
        <v>165962034</v>
      </c>
      <c r="F82" s="304">
        <v>169834882</v>
      </c>
    </row>
    <row r="83" spans="1:11" x14ac:dyDescent="0.25">
      <c r="A83" s="216" t="s">
        <v>288</v>
      </c>
      <c r="B83" s="316" t="s">
        <v>611</v>
      </c>
      <c r="C83" s="304" t="s">
        <v>675</v>
      </c>
      <c r="D83" s="304" t="s">
        <v>731</v>
      </c>
      <c r="E83" s="304">
        <v>13974779</v>
      </c>
      <c r="F83" s="304">
        <v>12961766</v>
      </c>
    </row>
    <row r="85" spans="1:11" x14ac:dyDescent="0.25">
      <c r="A85" s="282" t="s">
        <v>612</v>
      </c>
      <c r="B85" s="283" t="s">
        <v>613</v>
      </c>
      <c r="C85" s="310">
        <v>14880675</v>
      </c>
      <c r="D85" s="251">
        <v>14865954</v>
      </c>
      <c r="E85" s="310">
        <v>15358677</v>
      </c>
      <c r="F85" s="251">
        <v>15350376</v>
      </c>
    </row>
    <row r="86" spans="1:11" x14ac:dyDescent="0.25">
      <c r="A86" s="216" t="s">
        <v>286</v>
      </c>
      <c r="B86" s="316" t="s">
        <v>609</v>
      </c>
      <c r="C86" s="304"/>
      <c r="D86" s="304"/>
      <c r="E86" s="304"/>
      <c r="F86" s="304"/>
    </row>
    <row r="87" spans="1:11" x14ac:dyDescent="0.25">
      <c r="A87" s="216" t="s">
        <v>293</v>
      </c>
      <c r="B87" s="316" t="s">
        <v>295</v>
      </c>
      <c r="C87" s="304">
        <v>14036873</v>
      </c>
      <c r="D87" s="304">
        <v>14184247</v>
      </c>
      <c r="E87" s="304">
        <v>14487671</v>
      </c>
      <c r="F87" s="304">
        <v>14643605</v>
      </c>
    </row>
    <row r="88" spans="1:11" x14ac:dyDescent="0.25">
      <c r="A88" s="216" t="s">
        <v>294</v>
      </c>
      <c r="B88" s="316" t="s">
        <v>614</v>
      </c>
      <c r="C88" s="304">
        <v>843802</v>
      </c>
      <c r="D88" s="304">
        <v>681707</v>
      </c>
      <c r="E88" s="304">
        <v>871006</v>
      </c>
      <c r="F88" s="304">
        <v>706771</v>
      </c>
    </row>
    <row r="91" spans="1:11" ht="15.75" x14ac:dyDescent="0.25">
      <c r="C91" s="390" t="s">
        <v>65</v>
      </c>
      <c r="D91" s="390"/>
      <c r="E91" s="390"/>
      <c r="F91" s="156"/>
    </row>
    <row r="92" spans="1:11" s="320" customFormat="1" x14ac:dyDescent="0.25">
      <c r="A92" s="224" t="s">
        <v>615</v>
      </c>
      <c r="B92" s="224" t="s">
        <v>621</v>
      </c>
      <c r="C92" s="53" t="s">
        <v>112</v>
      </c>
      <c r="D92" s="53" t="s">
        <v>616</v>
      </c>
      <c r="E92" s="309" t="s">
        <v>39</v>
      </c>
      <c r="F92" s="318"/>
    </row>
    <row r="93" spans="1:11" s="320" customFormat="1" x14ac:dyDescent="0.25">
      <c r="A93" s="224"/>
      <c r="B93" s="224"/>
      <c r="C93" s="53" t="s">
        <v>622</v>
      </c>
      <c r="D93" s="53" t="s">
        <v>623</v>
      </c>
      <c r="E93" s="309" t="s">
        <v>40</v>
      </c>
      <c r="F93" s="318"/>
    </row>
    <row r="94" spans="1:11" x14ac:dyDescent="0.25">
      <c r="A94" s="216"/>
      <c r="B94" s="316"/>
      <c r="C94" s="248" t="s">
        <v>16</v>
      </c>
      <c r="D94" s="248" t="s">
        <v>16</v>
      </c>
      <c r="E94" s="248" t="s">
        <v>16</v>
      </c>
      <c r="F94" s="248"/>
    </row>
    <row r="95" spans="1:11" s="170" customFormat="1" x14ac:dyDescent="0.25">
      <c r="A95" s="282" t="s">
        <v>41</v>
      </c>
      <c r="B95" s="283" t="s">
        <v>394</v>
      </c>
      <c r="C95" s="310">
        <v>14938982</v>
      </c>
      <c r="D95" s="251">
        <v>99966288</v>
      </c>
      <c r="E95" s="310">
        <v>114905270</v>
      </c>
      <c r="F95" s="314"/>
      <c r="G95"/>
      <c r="H95"/>
      <c r="I95"/>
      <c r="J95"/>
      <c r="K95"/>
    </row>
    <row r="96" spans="1:11" x14ac:dyDescent="0.25">
      <c r="A96" s="216" t="s">
        <v>291</v>
      </c>
      <c r="B96" s="316" t="s">
        <v>624</v>
      </c>
      <c r="C96" s="304">
        <v>69881</v>
      </c>
      <c r="D96" s="304" t="s">
        <v>698</v>
      </c>
      <c r="E96" s="304">
        <v>69881</v>
      </c>
      <c r="F96" s="315"/>
    </row>
    <row r="97" spans="1:11" x14ac:dyDescent="0.25">
      <c r="A97" s="216" t="s">
        <v>617</v>
      </c>
      <c r="B97" s="316" t="s">
        <v>625</v>
      </c>
      <c r="C97" s="304">
        <v>686101</v>
      </c>
      <c r="D97" s="304" t="s">
        <v>698</v>
      </c>
      <c r="E97" s="304">
        <v>686101</v>
      </c>
      <c r="F97" s="315"/>
    </row>
    <row r="98" spans="1:11" ht="30.75" customHeight="1" x14ac:dyDescent="0.25">
      <c r="A98" s="216" t="s">
        <v>618</v>
      </c>
      <c r="B98" s="316" t="s">
        <v>626</v>
      </c>
      <c r="C98" s="304">
        <v>-829010</v>
      </c>
      <c r="D98" s="304" t="s">
        <v>698</v>
      </c>
      <c r="E98" s="304">
        <v>-829010</v>
      </c>
      <c r="F98" s="315"/>
    </row>
    <row r="99" spans="1:11" x14ac:dyDescent="0.25">
      <c r="A99" s="216" t="s">
        <v>619</v>
      </c>
      <c r="B99" s="316" t="s">
        <v>627</v>
      </c>
      <c r="C99" s="304">
        <v>-230846</v>
      </c>
      <c r="D99" s="304">
        <v>-126027</v>
      </c>
      <c r="E99" s="304">
        <v>-356873</v>
      </c>
      <c r="F99" s="315"/>
    </row>
    <row r="100" spans="1:11" x14ac:dyDescent="0.25">
      <c r="A100" s="216" t="s">
        <v>620</v>
      </c>
      <c r="B100" s="316" t="s">
        <v>628</v>
      </c>
      <c r="C100" s="304">
        <v>230846</v>
      </c>
      <c r="D100" s="304">
        <v>526438</v>
      </c>
      <c r="E100" s="304">
        <v>757284</v>
      </c>
      <c r="F100" s="315"/>
    </row>
    <row r="101" spans="1:11" s="170" customFormat="1" x14ac:dyDescent="0.25">
      <c r="A101" s="282" t="s">
        <v>208</v>
      </c>
      <c r="B101" s="283" t="s">
        <v>461</v>
      </c>
      <c r="C101" s="310">
        <v>14865954</v>
      </c>
      <c r="D101" s="251">
        <v>100366699</v>
      </c>
      <c r="E101" s="310">
        <v>115232653</v>
      </c>
      <c r="F101" s="314"/>
      <c r="G101"/>
      <c r="H101"/>
      <c r="I101"/>
      <c r="J101"/>
      <c r="K101"/>
    </row>
    <row r="102" spans="1:11" x14ac:dyDescent="0.25">
      <c r="A102" s="216" t="s">
        <v>291</v>
      </c>
      <c r="B102" s="316" t="s">
        <v>624</v>
      </c>
      <c r="C102" s="304">
        <v>629297</v>
      </c>
      <c r="D102" s="304" t="s">
        <v>698</v>
      </c>
      <c r="E102" s="304">
        <v>629297</v>
      </c>
      <c r="F102" s="315"/>
    </row>
    <row r="103" spans="1:11" x14ac:dyDescent="0.25">
      <c r="A103" s="216" t="s">
        <v>617</v>
      </c>
      <c r="B103" s="316" t="s">
        <v>625</v>
      </c>
      <c r="C103" s="304">
        <v>218494</v>
      </c>
      <c r="D103" s="304" t="s">
        <v>698</v>
      </c>
      <c r="E103" s="304">
        <v>218494</v>
      </c>
      <c r="F103" s="315"/>
    </row>
    <row r="104" spans="1:11" x14ac:dyDescent="0.25">
      <c r="A104" s="216" t="s">
        <v>618</v>
      </c>
      <c r="B104" s="316" t="s">
        <v>626</v>
      </c>
      <c r="C104" s="304">
        <v>-833070</v>
      </c>
      <c r="D104" s="304" t="s">
        <v>698</v>
      </c>
      <c r="E104" s="304">
        <v>-833070</v>
      </c>
      <c r="F104" s="315"/>
    </row>
    <row r="105" spans="1:11" x14ac:dyDescent="0.25">
      <c r="A105" s="216" t="s">
        <v>619</v>
      </c>
      <c r="B105" s="316" t="s">
        <v>627</v>
      </c>
      <c r="C105" s="304">
        <v>-230114</v>
      </c>
      <c r="D105" s="304">
        <v>-500000</v>
      </c>
      <c r="E105" s="304">
        <v>-730114</v>
      </c>
      <c r="F105" s="315"/>
    </row>
    <row r="106" spans="1:11" x14ac:dyDescent="0.25">
      <c r="A106" s="216" t="s">
        <v>620</v>
      </c>
      <c r="B106" s="316" t="s">
        <v>628</v>
      </c>
      <c r="C106" s="304">
        <v>230114</v>
      </c>
      <c r="D106" s="304">
        <v>526438</v>
      </c>
      <c r="E106" s="304">
        <v>756552</v>
      </c>
      <c r="F106" s="315"/>
    </row>
    <row r="107" spans="1:11" s="170" customFormat="1" x14ac:dyDescent="0.25">
      <c r="A107" s="282" t="s">
        <v>673</v>
      </c>
      <c r="B107" s="283" t="s">
        <v>674</v>
      </c>
      <c r="C107" s="310">
        <v>14880675</v>
      </c>
      <c r="D107" s="251">
        <v>100393137</v>
      </c>
      <c r="E107" s="310">
        <v>115273812</v>
      </c>
      <c r="F107" s="314"/>
      <c r="G107"/>
      <c r="H107"/>
      <c r="I107"/>
      <c r="J107"/>
      <c r="K107"/>
    </row>
    <row r="109" spans="1:11" ht="15.75" x14ac:dyDescent="0.25">
      <c r="C109" s="391" t="s">
        <v>66</v>
      </c>
      <c r="D109" s="391"/>
      <c r="E109" s="391"/>
      <c r="F109" s="391"/>
    </row>
    <row r="110" spans="1:11" ht="30" x14ac:dyDescent="0.25">
      <c r="A110" s="397" t="s">
        <v>615</v>
      </c>
      <c r="B110" s="399" t="s">
        <v>621</v>
      </c>
      <c r="C110" s="53" t="s">
        <v>112</v>
      </c>
      <c r="D110" s="53" t="s">
        <v>629</v>
      </c>
      <c r="E110" s="53" t="s">
        <v>616</v>
      </c>
      <c r="F110" s="309" t="s">
        <v>39</v>
      </c>
    </row>
    <row r="111" spans="1:11" ht="30" x14ac:dyDescent="0.25">
      <c r="A111" s="398"/>
      <c r="B111" s="399"/>
      <c r="C111" s="53" t="s">
        <v>622</v>
      </c>
      <c r="D111" s="53" t="s">
        <v>522</v>
      </c>
      <c r="E111" s="53" t="s">
        <v>623</v>
      </c>
      <c r="F111" s="309" t="s">
        <v>40</v>
      </c>
    </row>
    <row r="112" spans="1:11" x14ac:dyDescent="0.25">
      <c r="A112" s="282" t="s">
        <v>41</v>
      </c>
      <c r="B112" s="283" t="s">
        <v>394</v>
      </c>
      <c r="C112" s="310">
        <v>15406319</v>
      </c>
      <c r="D112" s="310">
        <v>98093221</v>
      </c>
      <c r="E112" s="310">
        <v>99966288</v>
      </c>
      <c r="F112" s="310">
        <v>213465828</v>
      </c>
    </row>
    <row r="113" spans="1:6" x14ac:dyDescent="0.25">
      <c r="A113" s="216" t="s">
        <v>291</v>
      </c>
      <c r="B113" s="316" t="s">
        <v>624</v>
      </c>
      <c r="C113" s="304">
        <v>106527</v>
      </c>
      <c r="D113" s="304" t="s">
        <v>698</v>
      </c>
      <c r="E113" s="304" t="s">
        <v>698</v>
      </c>
      <c r="F113" s="304">
        <v>106527</v>
      </c>
    </row>
    <row r="114" spans="1:6" x14ac:dyDescent="0.25">
      <c r="A114" s="216" t="s">
        <v>617</v>
      </c>
      <c r="B114" s="316" t="s">
        <v>625</v>
      </c>
      <c r="C114" s="304">
        <v>686101</v>
      </c>
      <c r="D114" s="304">
        <v>20000000</v>
      </c>
      <c r="E114" s="304" t="s">
        <v>698</v>
      </c>
      <c r="F114" s="304">
        <v>20686101</v>
      </c>
    </row>
    <row r="115" spans="1:6" x14ac:dyDescent="0.25">
      <c r="A115" s="216" t="s">
        <v>618</v>
      </c>
      <c r="B115" s="316" t="s">
        <v>626</v>
      </c>
      <c r="C115" s="304">
        <v>-848571</v>
      </c>
      <c r="D115" s="304">
        <v>-35688383</v>
      </c>
      <c r="E115" s="304" t="s">
        <v>698</v>
      </c>
      <c r="F115" s="304">
        <v>-36536954</v>
      </c>
    </row>
    <row r="116" spans="1:6" x14ac:dyDescent="0.25">
      <c r="A116" s="216" t="s">
        <v>619</v>
      </c>
      <c r="B116" s="316" t="s">
        <v>627</v>
      </c>
      <c r="C116" s="304">
        <v>-251502</v>
      </c>
      <c r="D116" s="304">
        <v>-564160</v>
      </c>
      <c r="E116" s="304">
        <v>-126027</v>
      </c>
      <c r="F116" s="304">
        <v>-941689</v>
      </c>
    </row>
    <row r="117" spans="1:6" x14ac:dyDescent="0.25">
      <c r="A117" s="216" t="s">
        <v>620</v>
      </c>
      <c r="B117" s="316" t="s">
        <v>628</v>
      </c>
      <c r="C117" s="304">
        <v>251502</v>
      </c>
      <c r="D117" s="304">
        <v>589271</v>
      </c>
      <c r="E117" s="304">
        <v>526438</v>
      </c>
      <c r="F117" s="304">
        <v>1367211</v>
      </c>
    </row>
    <row r="118" spans="1:6" x14ac:dyDescent="0.25">
      <c r="A118" s="282" t="s">
        <v>208</v>
      </c>
      <c r="B118" s="283" t="s">
        <v>461</v>
      </c>
      <c r="C118" s="310">
        <v>15350376</v>
      </c>
      <c r="D118" s="310">
        <v>82429949</v>
      </c>
      <c r="E118" s="310">
        <v>100366699</v>
      </c>
      <c r="F118" s="310">
        <v>198147024</v>
      </c>
    </row>
    <row r="119" spans="1:6" x14ac:dyDescent="0.25">
      <c r="A119" s="216" t="s">
        <v>291</v>
      </c>
      <c r="B119" s="316" t="s">
        <v>624</v>
      </c>
      <c r="C119" s="304">
        <v>629297</v>
      </c>
      <c r="D119" s="304" t="s">
        <v>698</v>
      </c>
      <c r="E119" s="304" t="s">
        <v>698</v>
      </c>
      <c r="F119" s="304">
        <v>629297</v>
      </c>
    </row>
    <row r="120" spans="1:6" x14ac:dyDescent="0.25">
      <c r="A120" s="216" t="s">
        <v>617</v>
      </c>
      <c r="B120" s="316" t="s">
        <v>625</v>
      </c>
      <c r="C120" s="304">
        <v>218494</v>
      </c>
      <c r="D120" s="304">
        <v>10000000</v>
      </c>
      <c r="E120" s="304" t="s">
        <v>698</v>
      </c>
      <c r="F120" s="304">
        <v>10218494</v>
      </c>
    </row>
    <row r="121" spans="1:6" x14ac:dyDescent="0.25">
      <c r="A121" s="216" t="s">
        <v>618</v>
      </c>
      <c r="B121" s="316" t="s">
        <v>626</v>
      </c>
      <c r="C121" s="304">
        <v>-839490</v>
      </c>
      <c r="D121" s="304">
        <v>-12899286</v>
      </c>
      <c r="E121" s="304" t="s">
        <v>698</v>
      </c>
      <c r="F121" s="304">
        <v>-13738776</v>
      </c>
    </row>
    <row r="122" spans="1:6" x14ac:dyDescent="0.25">
      <c r="A122" s="216" t="s">
        <v>619</v>
      </c>
      <c r="B122" s="316" t="s">
        <v>627</v>
      </c>
      <c r="C122" s="304">
        <v>-250897</v>
      </c>
      <c r="D122" s="304">
        <v>-2568496</v>
      </c>
      <c r="E122" s="304">
        <v>-500000</v>
      </c>
      <c r="F122" s="304">
        <v>-3319393</v>
      </c>
    </row>
    <row r="123" spans="1:6" x14ac:dyDescent="0.25">
      <c r="A123" s="216" t="s">
        <v>620</v>
      </c>
      <c r="B123" s="316" t="s">
        <v>628</v>
      </c>
      <c r="C123" s="304">
        <v>250897</v>
      </c>
      <c r="D123" s="304">
        <v>2581509</v>
      </c>
      <c r="E123" s="304">
        <v>526438</v>
      </c>
      <c r="F123" s="304">
        <v>3358844</v>
      </c>
    </row>
    <row r="124" spans="1:6" x14ac:dyDescent="0.25">
      <c r="A124" s="282" t="str">
        <f>A107</f>
        <v>2023. gada 31. decembrī</v>
      </c>
      <c r="B124" s="283" t="str">
        <f>B107</f>
        <v>At 31 December 2023</v>
      </c>
      <c r="C124" s="310">
        <v>15358677</v>
      </c>
      <c r="D124" s="310">
        <v>79543676</v>
      </c>
      <c r="E124" s="310">
        <v>100393137</v>
      </c>
      <c r="F124" s="310">
        <v>195295490</v>
      </c>
    </row>
    <row r="127" spans="1:6" ht="15.75" x14ac:dyDescent="0.25">
      <c r="C127" s="390" t="s">
        <v>65</v>
      </c>
      <c r="D127" s="390"/>
      <c r="E127" s="391" t="s">
        <v>66</v>
      </c>
      <c r="F127" s="391"/>
    </row>
    <row r="128" spans="1:6" ht="30" x14ac:dyDescent="0.25">
      <c r="A128" s="224" t="s">
        <v>875</v>
      </c>
      <c r="B128" s="224" t="s">
        <v>880</v>
      </c>
      <c r="C128" s="309">
        <f>C72</f>
        <v>45291</v>
      </c>
      <c r="D128" s="309">
        <f>D72</f>
        <v>44926</v>
      </c>
      <c r="E128" s="309">
        <f>E72</f>
        <v>45291</v>
      </c>
      <c r="F128" s="309">
        <f>F72</f>
        <v>44926</v>
      </c>
    </row>
    <row r="130" spans="1:6" x14ac:dyDescent="0.25">
      <c r="A130" s="285" t="s">
        <v>296</v>
      </c>
      <c r="B130" s="321" t="s">
        <v>469</v>
      </c>
    </row>
    <row r="131" spans="1:6" x14ac:dyDescent="0.25">
      <c r="A131" s="216" t="s">
        <v>297</v>
      </c>
      <c r="B131" s="316" t="s">
        <v>302</v>
      </c>
      <c r="C131" s="304">
        <v>16697580</v>
      </c>
      <c r="D131" s="304">
        <v>22243344</v>
      </c>
      <c r="E131" s="304">
        <v>16697580</v>
      </c>
      <c r="F131" s="304">
        <v>22243344</v>
      </c>
    </row>
    <row r="132" spans="1:6" x14ac:dyDescent="0.25">
      <c r="A132" s="216" t="s">
        <v>298</v>
      </c>
      <c r="B132" s="316" t="s">
        <v>303</v>
      </c>
      <c r="C132" s="304">
        <v>8075054</v>
      </c>
      <c r="D132" s="304">
        <v>6467104</v>
      </c>
      <c r="E132" s="304">
        <v>13856645</v>
      </c>
      <c r="F132" s="304">
        <v>13877958</v>
      </c>
    </row>
    <row r="133" spans="1:6" x14ac:dyDescent="0.25">
      <c r="A133" s="216" t="s">
        <v>299</v>
      </c>
      <c r="B133" s="316" t="s">
        <v>632</v>
      </c>
      <c r="C133" s="304">
        <v>59320</v>
      </c>
      <c r="D133" s="304">
        <v>95367</v>
      </c>
      <c r="E133" s="304">
        <v>815112</v>
      </c>
      <c r="F133" s="304">
        <v>2356219</v>
      </c>
    </row>
    <row r="134" spans="1:6" x14ac:dyDescent="0.25">
      <c r="A134" s="216" t="s">
        <v>300</v>
      </c>
      <c r="B134" s="316" t="s">
        <v>633</v>
      </c>
      <c r="C134" s="304">
        <v>7677092</v>
      </c>
      <c r="D134" s="304">
        <v>2662036</v>
      </c>
      <c r="E134" s="304">
        <v>22931538</v>
      </c>
      <c r="F134" s="304">
        <v>2662036</v>
      </c>
    </row>
    <row r="135" spans="1:6" x14ac:dyDescent="0.25">
      <c r="A135" s="282" t="s">
        <v>301</v>
      </c>
      <c r="B135" s="283" t="s">
        <v>470</v>
      </c>
      <c r="C135" s="310">
        <v>32509046</v>
      </c>
      <c r="D135" s="310">
        <v>31467851</v>
      </c>
      <c r="E135" s="310">
        <v>54300875</v>
      </c>
      <c r="F135" s="310">
        <v>41139557</v>
      </c>
    </row>
    <row r="136" spans="1:6" x14ac:dyDescent="0.25">
      <c r="A136" s="285" t="s">
        <v>471</v>
      </c>
      <c r="B136" s="321" t="s">
        <v>472</v>
      </c>
      <c r="C136" s="304"/>
      <c r="D136" s="304"/>
      <c r="E136" s="304"/>
      <c r="F136" s="304"/>
    </row>
    <row r="137" spans="1:6" ht="30" x14ac:dyDescent="0.25">
      <c r="A137" s="216" t="s">
        <v>304</v>
      </c>
      <c r="B137" s="316" t="s">
        <v>1064</v>
      </c>
      <c r="C137" s="304">
        <v>1352511</v>
      </c>
      <c r="D137" s="304">
        <v>1455831</v>
      </c>
      <c r="E137" s="304">
        <v>2464382</v>
      </c>
      <c r="F137" s="304">
        <v>2532591</v>
      </c>
    </row>
    <row r="138" spans="1:6" x14ac:dyDescent="0.25">
      <c r="A138" s="216" t="s">
        <v>305</v>
      </c>
      <c r="B138" s="316" t="s">
        <v>634</v>
      </c>
      <c r="C138" s="304">
        <v>795572</v>
      </c>
      <c r="D138" s="304">
        <v>479283</v>
      </c>
      <c r="E138" s="304">
        <v>795572</v>
      </c>
      <c r="F138" s="304">
        <v>479283</v>
      </c>
    </row>
    <row r="139" spans="1:6" ht="30.75" customHeight="1" x14ac:dyDescent="0.25">
      <c r="A139" s="216" t="s">
        <v>878</v>
      </c>
      <c r="B139" s="316" t="s">
        <v>1065</v>
      </c>
      <c r="C139" s="304">
        <v>12036879</v>
      </c>
      <c r="D139" s="304" t="s">
        <v>698</v>
      </c>
      <c r="E139" s="304">
        <v>12036879</v>
      </c>
      <c r="F139" s="304" t="s">
        <v>698</v>
      </c>
    </row>
    <row r="140" spans="1:6" x14ac:dyDescent="0.25">
      <c r="A140" s="216" t="s">
        <v>306</v>
      </c>
      <c r="B140" s="316" t="s">
        <v>473</v>
      </c>
      <c r="C140" s="304" t="s">
        <v>698</v>
      </c>
      <c r="D140" s="304">
        <v>650</v>
      </c>
      <c r="E140" s="304">
        <v>6112856</v>
      </c>
      <c r="F140" s="304">
        <v>8581032</v>
      </c>
    </row>
    <row r="141" spans="1:6" x14ac:dyDescent="0.25">
      <c r="A141" s="216" t="s">
        <v>307</v>
      </c>
      <c r="B141" s="316" t="s">
        <v>635</v>
      </c>
      <c r="C141" s="304">
        <v>3309290</v>
      </c>
      <c r="D141" s="304">
        <v>2995440</v>
      </c>
      <c r="E141" s="304">
        <v>6257513</v>
      </c>
      <c r="F141" s="304">
        <v>4123429</v>
      </c>
    </row>
    <row r="142" spans="1:6" x14ac:dyDescent="0.25">
      <c r="A142" s="282" t="s">
        <v>308</v>
      </c>
      <c r="B142" s="283" t="s">
        <v>474</v>
      </c>
      <c r="C142" s="310">
        <v>17494252</v>
      </c>
      <c r="D142" s="310">
        <v>4931204</v>
      </c>
      <c r="E142" s="310">
        <v>27667202</v>
      </c>
      <c r="F142" s="310">
        <v>15716335</v>
      </c>
    </row>
    <row r="143" spans="1:6" ht="30" x14ac:dyDescent="0.25">
      <c r="A143" s="282" t="s">
        <v>630</v>
      </c>
      <c r="B143" s="283" t="s">
        <v>636</v>
      </c>
      <c r="C143" s="310">
        <v>50003298</v>
      </c>
      <c r="D143" s="310">
        <v>36399055</v>
      </c>
      <c r="E143" s="310">
        <v>81968077</v>
      </c>
      <c r="F143" s="310">
        <v>56855892</v>
      </c>
    </row>
    <row r="144" spans="1:6" x14ac:dyDescent="0.25">
      <c r="A144" s="216" t="s">
        <v>114</v>
      </c>
      <c r="B144" s="316" t="s">
        <v>1066</v>
      </c>
      <c r="C144" s="304">
        <v>24772634</v>
      </c>
      <c r="D144" s="304">
        <v>28710448</v>
      </c>
      <c r="E144" s="304">
        <v>30554225</v>
      </c>
      <c r="F144" s="304">
        <v>36121302</v>
      </c>
    </row>
    <row r="145" spans="1:11" x14ac:dyDescent="0.25">
      <c r="A145" s="216" t="s">
        <v>631</v>
      </c>
      <c r="B145" s="316" t="s">
        <v>1067</v>
      </c>
      <c r="C145" s="304">
        <v>25230664</v>
      </c>
      <c r="D145" s="304">
        <v>7688607</v>
      </c>
      <c r="E145" s="304">
        <v>51413852</v>
      </c>
      <c r="F145" s="304">
        <v>20734590</v>
      </c>
    </row>
    <row r="146" spans="1:11" ht="60" x14ac:dyDescent="0.25">
      <c r="A146" s="320" t="s">
        <v>879</v>
      </c>
      <c r="B146" s="320" t="s">
        <v>1068</v>
      </c>
    </row>
    <row r="149" spans="1:11" ht="15.75" x14ac:dyDescent="0.25">
      <c r="C149" s="390" t="s">
        <v>65</v>
      </c>
      <c r="D149" s="390"/>
      <c r="E149" s="391" t="s">
        <v>66</v>
      </c>
      <c r="F149" s="391"/>
    </row>
    <row r="150" spans="1:11" s="320" customFormat="1" ht="30" x14ac:dyDescent="0.25">
      <c r="A150" s="224" t="s">
        <v>884</v>
      </c>
      <c r="B150" s="224" t="s">
        <v>1069</v>
      </c>
      <c r="C150" s="309">
        <f>C128</f>
        <v>45291</v>
      </c>
      <c r="D150" s="309">
        <f>D128</f>
        <v>44926</v>
      </c>
      <c r="E150" s="309">
        <f>E128</f>
        <v>45291</v>
      </c>
      <c r="F150" s="309">
        <f>F128</f>
        <v>44926</v>
      </c>
    </row>
    <row r="151" spans="1:11" x14ac:dyDescent="0.25">
      <c r="A151" s="216"/>
      <c r="B151" s="316"/>
      <c r="C151" s="248" t="s">
        <v>16</v>
      </c>
      <c r="D151" s="248" t="s">
        <v>16</v>
      </c>
      <c r="E151" s="248" t="s">
        <v>16</v>
      </c>
      <c r="F151" s="248" t="s">
        <v>16</v>
      </c>
    </row>
    <row r="152" spans="1:11" s="170" customFormat="1" x14ac:dyDescent="0.25">
      <c r="A152" s="285" t="s">
        <v>872</v>
      </c>
      <c r="B152" s="321" t="s">
        <v>1070</v>
      </c>
      <c r="C152" s="286">
        <v>479283</v>
      </c>
      <c r="D152" s="286">
        <v>1247950</v>
      </c>
      <c r="E152" s="286">
        <v>479283</v>
      </c>
      <c r="F152" s="286">
        <v>1247950</v>
      </c>
    </row>
    <row r="153" spans="1:11" x14ac:dyDescent="0.25">
      <c r="A153" s="216" t="s">
        <v>881</v>
      </c>
      <c r="B153" s="316" t="s">
        <v>634</v>
      </c>
      <c r="C153" s="304">
        <v>1115112</v>
      </c>
      <c r="D153" s="304">
        <v>1377194</v>
      </c>
      <c r="E153" s="304">
        <v>1115112</v>
      </c>
      <c r="F153" s="304">
        <v>1377194</v>
      </c>
    </row>
    <row r="154" spans="1:11" ht="30" x14ac:dyDescent="0.25">
      <c r="A154" s="216" t="s">
        <v>882</v>
      </c>
      <c r="B154" s="316" t="s">
        <v>1071</v>
      </c>
      <c r="C154" s="304">
        <v>-798823</v>
      </c>
      <c r="D154" s="304">
        <v>-2145861</v>
      </c>
      <c r="E154" s="304">
        <v>-798823</v>
      </c>
      <c r="F154" s="304">
        <v>-2145861</v>
      </c>
    </row>
    <row r="155" spans="1:11" s="170" customFormat="1" x14ac:dyDescent="0.25">
      <c r="A155" s="282" t="s">
        <v>883</v>
      </c>
      <c r="B155" s="283" t="s">
        <v>1072</v>
      </c>
      <c r="C155" s="310">
        <v>795572</v>
      </c>
      <c r="D155" s="251">
        <v>479283</v>
      </c>
      <c r="E155" s="310">
        <v>795572</v>
      </c>
      <c r="F155" s="251">
        <v>479283</v>
      </c>
      <c r="G155"/>
      <c r="H155"/>
      <c r="I155"/>
      <c r="J155"/>
      <c r="K155"/>
    </row>
  </sheetData>
  <mergeCells count="18">
    <mergeCell ref="C3:D3"/>
    <mergeCell ref="E3:F3"/>
    <mergeCell ref="C149:D149"/>
    <mergeCell ref="E149:F149"/>
    <mergeCell ref="C127:D127"/>
    <mergeCell ref="E127:F127"/>
    <mergeCell ref="C109:F109"/>
    <mergeCell ref="A110:A111"/>
    <mergeCell ref="B110:B111"/>
    <mergeCell ref="C91:E91"/>
    <mergeCell ref="C16:D16"/>
    <mergeCell ref="E16:F16"/>
    <mergeCell ref="C47:D47"/>
    <mergeCell ref="E47:F47"/>
    <mergeCell ref="C71:D71"/>
    <mergeCell ref="E71:F71"/>
    <mergeCell ref="C56:D56"/>
    <mergeCell ref="E56:F5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B41F-C5CD-4440-9CAD-188BF5E10694}">
  <sheetPr>
    <tabColor theme="9" tint="0.79998168889431442"/>
  </sheetPr>
  <dimension ref="A1:F64"/>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6" s="92" customFormat="1" ht="45"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6" x14ac:dyDescent="0.25">
      <c r="A2" s="103"/>
      <c r="B2" s="103"/>
    </row>
    <row r="3" spans="1:6" s="170" customFormat="1" x14ac:dyDescent="0.25">
      <c r="A3" s="279" t="s">
        <v>1073</v>
      </c>
      <c r="B3" s="279" t="s">
        <v>1074</v>
      </c>
      <c r="C3" s="400" t="s">
        <v>65</v>
      </c>
      <c r="D3" s="400"/>
      <c r="E3" s="400"/>
      <c r="F3" s="400"/>
    </row>
    <row r="4" spans="1:6" x14ac:dyDescent="0.25">
      <c r="A4" s="104"/>
      <c r="B4" s="104"/>
      <c r="C4" s="161" t="s">
        <v>309</v>
      </c>
      <c r="D4" s="161" t="s">
        <v>310</v>
      </c>
      <c r="E4" s="161" t="s">
        <v>311</v>
      </c>
      <c r="F4" s="161" t="s">
        <v>312</v>
      </c>
    </row>
    <row r="5" spans="1:6" x14ac:dyDescent="0.25">
      <c r="A5" s="104"/>
      <c r="B5" s="104"/>
      <c r="C5" s="161" t="s">
        <v>562</v>
      </c>
      <c r="D5" s="161" t="s">
        <v>313</v>
      </c>
      <c r="E5" s="161" t="s">
        <v>314</v>
      </c>
      <c r="F5" s="161" t="s">
        <v>315</v>
      </c>
    </row>
    <row r="6" spans="1:6" x14ac:dyDescent="0.25">
      <c r="A6" s="105"/>
      <c r="B6" s="106"/>
      <c r="C6" s="278" t="s">
        <v>16</v>
      </c>
      <c r="D6" s="278" t="s">
        <v>16</v>
      </c>
      <c r="E6" s="278" t="s">
        <v>16</v>
      </c>
      <c r="F6" s="278" t="s">
        <v>16</v>
      </c>
    </row>
    <row r="7" spans="1:6" s="170" customFormat="1" x14ac:dyDescent="0.25">
      <c r="A7" s="282" t="s">
        <v>700</v>
      </c>
      <c r="B7" s="322" t="s">
        <v>701</v>
      </c>
      <c r="C7" s="284"/>
      <c r="D7" s="251"/>
      <c r="E7" s="251"/>
      <c r="F7" s="251"/>
    </row>
    <row r="8" spans="1:6" s="170" customFormat="1" x14ac:dyDescent="0.25">
      <c r="A8" s="306" t="s">
        <v>316</v>
      </c>
      <c r="B8" s="306" t="s">
        <v>640</v>
      </c>
      <c r="C8" s="286"/>
      <c r="D8" s="286"/>
      <c r="E8" s="287"/>
      <c r="F8" s="287"/>
    </row>
    <row r="9" spans="1:6" x14ac:dyDescent="0.25">
      <c r="A9" s="216" t="s">
        <v>885</v>
      </c>
      <c r="B9" s="216" t="s">
        <v>1075</v>
      </c>
      <c r="C9" s="304">
        <v>608187026</v>
      </c>
      <c r="D9" s="304" t="s">
        <v>317</v>
      </c>
      <c r="E9" s="305" t="s">
        <v>317</v>
      </c>
      <c r="F9" s="305">
        <v>608187026</v>
      </c>
    </row>
    <row r="10" spans="1:6" s="170" customFormat="1" x14ac:dyDescent="0.25">
      <c r="A10" s="306" t="s">
        <v>637</v>
      </c>
      <c r="B10" s="306" t="s">
        <v>641</v>
      </c>
      <c r="C10" s="286"/>
      <c r="D10" s="286"/>
      <c r="E10" s="287"/>
      <c r="F10" s="287"/>
    </row>
    <row r="11" spans="1:6" x14ac:dyDescent="0.25">
      <c r="A11" s="216" t="s">
        <v>886</v>
      </c>
      <c r="B11" s="215" t="s">
        <v>1076</v>
      </c>
      <c r="C11" s="281">
        <v>31946690</v>
      </c>
      <c r="D11" s="281" t="s">
        <v>317</v>
      </c>
      <c r="E11" s="280">
        <v>31946690</v>
      </c>
      <c r="F11" s="280" t="s">
        <v>317</v>
      </c>
    </row>
    <row r="12" spans="1:6" ht="30" x14ac:dyDescent="0.25">
      <c r="A12" s="216" t="s">
        <v>887</v>
      </c>
      <c r="B12" s="215" t="s">
        <v>1077</v>
      </c>
      <c r="C12" s="281">
        <v>18858315</v>
      </c>
      <c r="D12" s="281" t="s">
        <v>317</v>
      </c>
      <c r="E12" s="280" t="s">
        <v>317</v>
      </c>
      <c r="F12" s="280">
        <v>18858315</v>
      </c>
    </row>
    <row r="13" spans="1:6" ht="30" x14ac:dyDescent="0.25">
      <c r="A13" s="216" t="s">
        <v>888</v>
      </c>
      <c r="B13" s="215" t="s">
        <v>1078</v>
      </c>
      <c r="C13" s="281">
        <v>54755</v>
      </c>
      <c r="D13" s="281" t="s">
        <v>317</v>
      </c>
      <c r="E13" s="280" t="s">
        <v>317</v>
      </c>
      <c r="F13" s="280">
        <v>54755</v>
      </c>
    </row>
    <row r="14" spans="1:6" x14ac:dyDescent="0.25">
      <c r="A14" s="216" t="s">
        <v>889</v>
      </c>
      <c r="B14" s="215" t="s">
        <v>1079</v>
      </c>
      <c r="C14" s="281">
        <v>80767903</v>
      </c>
      <c r="D14" s="281"/>
      <c r="E14" s="280">
        <v>80767903</v>
      </c>
      <c r="F14" s="280"/>
    </row>
    <row r="15" spans="1:6" x14ac:dyDescent="0.25">
      <c r="A15" s="216" t="s">
        <v>639</v>
      </c>
      <c r="B15" s="215" t="s">
        <v>1080</v>
      </c>
      <c r="C15" s="281">
        <v>26383283</v>
      </c>
      <c r="D15" s="281" t="s">
        <v>317</v>
      </c>
      <c r="E15" s="280" t="s">
        <v>317</v>
      </c>
      <c r="F15" s="280">
        <v>26383283</v>
      </c>
    </row>
    <row r="16" spans="1:6" s="170" customFormat="1" x14ac:dyDescent="0.25">
      <c r="A16" s="306" t="s">
        <v>638</v>
      </c>
      <c r="B16" s="306" t="s">
        <v>1081</v>
      </c>
      <c r="C16" s="286"/>
      <c r="D16" s="286"/>
      <c r="E16" s="287"/>
      <c r="F16" s="287"/>
    </row>
    <row r="17" spans="1:6" x14ac:dyDescent="0.25">
      <c r="A17" s="216" t="s">
        <v>890</v>
      </c>
      <c r="B17" s="215" t="s">
        <v>1082</v>
      </c>
      <c r="C17" s="281">
        <v>100393137</v>
      </c>
      <c r="D17" s="281" t="s">
        <v>317</v>
      </c>
      <c r="E17" s="280">
        <v>88353553</v>
      </c>
      <c r="F17" s="280" t="s">
        <v>317</v>
      </c>
    </row>
    <row r="18" spans="1:6" x14ac:dyDescent="0.25">
      <c r="A18" s="216" t="s">
        <v>891</v>
      </c>
      <c r="B18" s="215" t="s">
        <v>1083</v>
      </c>
      <c r="C18" s="281">
        <v>14880675</v>
      </c>
      <c r="D18" s="281" t="s">
        <v>317</v>
      </c>
      <c r="E18" s="280" t="s">
        <v>317</v>
      </c>
      <c r="F18" s="280">
        <v>14880675</v>
      </c>
    </row>
    <row r="19" spans="1:6" ht="30" x14ac:dyDescent="0.25">
      <c r="A19" s="216" t="s">
        <v>892</v>
      </c>
      <c r="B19" s="215" t="s">
        <v>1084</v>
      </c>
      <c r="C19" s="281">
        <v>32509046</v>
      </c>
      <c r="D19" s="281" t="s">
        <v>317</v>
      </c>
      <c r="E19" s="280" t="s">
        <v>317</v>
      </c>
      <c r="F19" s="280">
        <v>32509046</v>
      </c>
    </row>
    <row r="20" spans="1:6" s="170" customFormat="1" x14ac:dyDescent="0.25">
      <c r="A20" s="282" t="s">
        <v>240</v>
      </c>
      <c r="B20" s="322" t="s">
        <v>642</v>
      </c>
      <c r="C20" s="284"/>
      <c r="D20" s="251"/>
      <c r="E20" s="251"/>
      <c r="F20" s="251"/>
    </row>
    <row r="21" spans="1:6" s="170" customFormat="1" x14ac:dyDescent="0.25">
      <c r="A21" s="306" t="s">
        <v>316</v>
      </c>
      <c r="B21" s="285" t="s">
        <v>640</v>
      </c>
      <c r="C21" s="286"/>
      <c r="D21" s="286"/>
      <c r="E21" s="287"/>
      <c r="F21" s="287"/>
    </row>
    <row r="22" spans="1:6" x14ac:dyDescent="0.25">
      <c r="A22" s="216" t="s">
        <v>885</v>
      </c>
      <c r="B22" s="216" t="s">
        <v>1075</v>
      </c>
      <c r="C22" s="304">
        <v>605798458</v>
      </c>
      <c r="D22" s="304" t="s">
        <v>317</v>
      </c>
      <c r="E22" s="305" t="s">
        <v>317</v>
      </c>
      <c r="F22" s="305">
        <v>605798458</v>
      </c>
    </row>
    <row r="23" spans="1:6" s="170" customFormat="1" x14ac:dyDescent="0.25">
      <c r="A23" s="306" t="s">
        <v>637</v>
      </c>
      <c r="B23" s="285" t="s">
        <v>641</v>
      </c>
      <c r="C23" s="286"/>
      <c r="D23" s="286"/>
      <c r="E23" s="287"/>
      <c r="F23" s="287"/>
    </row>
    <row r="24" spans="1:6" x14ac:dyDescent="0.25">
      <c r="A24" s="216" t="s">
        <v>893</v>
      </c>
      <c r="B24" s="216" t="s">
        <v>1076</v>
      </c>
      <c r="C24" s="304">
        <v>92042624</v>
      </c>
      <c r="D24" s="304" t="s">
        <v>317</v>
      </c>
      <c r="E24" s="305">
        <v>92042624</v>
      </c>
      <c r="F24" s="305" t="s">
        <v>317</v>
      </c>
    </row>
    <row r="25" spans="1:6" ht="30" x14ac:dyDescent="0.25">
      <c r="A25" s="216" t="s">
        <v>887</v>
      </c>
      <c r="B25" s="216" t="s">
        <v>1077</v>
      </c>
      <c r="C25" s="304">
        <v>22394781</v>
      </c>
      <c r="D25" s="304" t="s">
        <v>317</v>
      </c>
      <c r="E25" s="305" t="s">
        <v>317</v>
      </c>
      <c r="F25" s="305">
        <v>22394781</v>
      </c>
    </row>
    <row r="26" spans="1:6" ht="30" x14ac:dyDescent="0.25">
      <c r="A26" s="216" t="s">
        <v>888</v>
      </c>
      <c r="B26" s="216" t="s">
        <v>1085</v>
      </c>
      <c r="C26" s="304">
        <v>46422</v>
      </c>
      <c r="D26" s="304" t="s">
        <v>317</v>
      </c>
      <c r="E26" s="305" t="s">
        <v>317</v>
      </c>
      <c r="F26" s="305">
        <v>46422</v>
      </c>
    </row>
    <row r="27" spans="1:6" x14ac:dyDescent="0.25">
      <c r="A27" s="216" t="s">
        <v>639</v>
      </c>
      <c r="B27" s="216" t="s">
        <v>1080</v>
      </c>
      <c r="C27" s="304">
        <v>8384944</v>
      </c>
      <c r="D27" s="304" t="s">
        <v>317</v>
      </c>
      <c r="E27" s="305" t="s">
        <v>317</v>
      </c>
      <c r="F27" s="305">
        <v>8384944</v>
      </c>
    </row>
    <row r="28" spans="1:6" s="170" customFormat="1" x14ac:dyDescent="0.25">
      <c r="A28" s="306" t="s">
        <v>638</v>
      </c>
      <c r="B28" s="285" t="s">
        <v>1081</v>
      </c>
      <c r="C28" s="286"/>
      <c r="D28" s="286"/>
      <c r="E28" s="287"/>
      <c r="F28" s="287"/>
    </row>
    <row r="29" spans="1:6" x14ac:dyDescent="0.25">
      <c r="A29" s="216" t="s">
        <v>890</v>
      </c>
      <c r="B29" s="216" t="s">
        <v>1082</v>
      </c>
      <c r="C29" s="304">
        <v>100366699</v>
      </c>
      <c r="D29" s="304" t="s">
        <v>317</v>
      </c>
      <c r="E29" s="305">
        <v>84864725</v>
      </c>
      <c r="F29" s="305" t="s">
        <v>317</v>
      </c>
    </row>
    <row r="30" spans="1:6" x14ac:dyDescent="0.25">
      <c r="A30" s="216" t="s">
        <v>891</v>
      </c>
      <c r="B30" s="216" t="s">
        <v>1083</v>
      </c>
      <c r="C30" s="304">
        <v>14865954</v>
      </c>
      <c r="D30" s="304" t="s">
        <v>317</v>
      </c>
      <c r="E30" s="305" t="s">
        <v>317</v>
      </c>
      <c r="F30" s="305">
        <v>14865954</v>
      </c>
    </row>
    <row r="31" spans="1:6" ht="30" x14ac:dyDescent="0.25">
      <c r="A31" s="216" t="s">
        <v>892</v>
      </c>
      <c r="B31" s="216" t="s">
        <v>1084</v>
      </c>
      <c r="C31" s="304">
        <v>31467851</v>
      </c>
      <c r="D31" s="304" t="s">
        <v>317</v>
      </c>
      <c r="E31" s="305" t="s">
        <v>317</v>
      </c>
      <c r="F31" s="305">
        <v>31467851</v>
      </c>
    </row>
    <row r="34" spans="1:6" s="170" customFormat="1" x14ac:dyDescent="0.25">
      <c r="A34" s="279"/>
      <c r="B34" s="279"/>
      <c r="C34" s="401" t="s">
        <v>66</v>
      </c>
      <c r="D34" s="401"/>
      <c r="E34" s="401"/>
      <c r="F34" s="401"/>
    </row>
    <row r="35" spans="1:6" x14ac:dyDescent="0.25">
      <c r="A35" s="104"/>
      <c r="B35" s="104"/>
      <c r="C35" s="161" t="s">
        <v>309</v>
      </c>
      <c r="D35" s="161" t="s">
        <v>310</v>
      </c>
      <c r="E35" s="161" t="s">
        <v>311</v>
      </c>
      <c r="F35" s="161" t="s">
        <v>312</v>
      </c>
    </row>
    <row r="36" spans="1:6" x14ac:dyDescent="0.25">
      <c r="A36" s="104"/>
      <c r="B36" s="104"/>
      <c r="C36" s="161" t="s">
        <v>562</v>
      </c>
      <c r="D36" s="161" t="s">
        <v>313</v>
      </c>
      <c r="E36" s="161" t="s">
        <v>314</v>
      </c>
      <c r="F36" s="161" t="s">
        <v>315</v>
      </c>
    </row>
    <row r="37" spans="1:6" x14ac:dyDescent="0.25">
      <c r="A37" s="105"/>
      <c r="B37" s="106"/>
      <c r="C37" s="278" t="s">
        <v>16</v>
      </c>
      <c r="D37" s="278" t="s">
        <v>16</v>
      </c>
      <c r="E37" s="278" t="s">
        <v>16</v>
      </c>
      <c r="F37" s="278" t="s">
        <v>16</v>
      </c>
    </row>
    <row r="38" spans="1:6" s="170" customFormat="1" x14ac:dyDescent="0.25">
      <c r="A38" s="282" t="str">
        <f>A7</f>
        <v>31.12.2023.</v>
      </c>
      <c r="B38" s="322" t="str">
        <f>B7</f>
        <v>At 31.12.2023</v>
      </c>
      <c r="C38" s="284"/>
      <c r="D38" s="251"/>
      <c r="E38" s="251"/>
      <c r="F38" s="251"/>
    </row>
    <row r="39" spans="1:6" s="170" customFormat="1" x14ac:dyDescent="0.25">
      <c r="A39" s="306" t="s">
        <v>316</v>
      </c>
      <c r="B39" s="306" t="s">
        <v>640</v>
      </c>
      <c r="C39" s="286"/>
      <c r="D39" s="286"/>
      <c r="E39" s="287"/>
      <c r="F39" s="287"/>
    </row>
    <row r="40" spans="1:6" x14ac:dyDescent="0.25">
      <c r="A40" s="216" t="s">
        <v>885</v>
      </c>
      <c r="B40" s="216" t="s">
        <v>1075</v>
      </c>
      <c r="C40" s="304">
        <v>980600883</v>
      </c>
      <c r="D40" s="304" t="s">
        <v>317</v>
      </c>
      <c r="E40" s="305" t="s">
        <v>317</v>
      </c>
      <c r="F40" s="305">
        <v>980600883</v>
      </c>
    </row>
    <row r="41" spans="1:6" s="170" customFormat="1" x14ac:dyDescent="0.25">
      <c r="A41" s="306" t="s">
        <v>637</v>
      </c>
      <c r="B41" s="306" t="s">
        <v>641</v>
      </c>
      <c r="C41" s="286"/>
      <c r="D41" s="286"/>
      <c r="E41" s="287"/>
      <c r="F41" s="287"/>
    </row>
    <row r="42" spans="1:6" x14ac:dyDescent="0.25">
      <c r="A42" s="216" t="s">
        <v>886</v>
      </c>
      <c r="B42" s="215" t="s">
        <v>1076</v>
      </c>
      <c r="C42" s="281">
        <v>44900140</v>
      </c>
      <c r="D42" s="281" t="s">
        <v>317</v>
      </c>
      <c r="E42" s="280">
        <v>44900140</v>
      </c>
      <c r="F42" s="280" t="s">
        <v>317</v>
      </c>
    </row>
    <row r="43" spans="1:6" ht="30" x14ac:dyDescent="0.25">
      <c r="A43" s="216" t="s">
        <v>887</v>
      </c>
      <c r="B43" s="215" t="s">
        <v>1077</v>
      </c>
      <c r="C43" s="281">
        <v>30413434</v>
      </c>
      <c r="D43" s="281" t="s">
        <v>317</v>
      </c>
      <c r="E43" s="280" t="s">
        <v>317</v>
      </c>
      <c r="F43" s="280">
        <v>30413434</v>
      </c>
    </row>
    <row r="44" spans="1:6" ht="30" x14ac:dyDescent="0.25">
      <c r="A44" s="216" t="s">
        <v>888</v>
      </c>
      <c r="B44" s="215" t="s">
        <v>1078</v>
      </c>
      <c r="C44" s="281">
        <v>54755</v>
      </c>
      <c r="D44" s="281" t="s">
        <v>317</v>
      </c>
      <c r="E44" s="280" t="s">
        <v>317</v>
      </c>
      <c r="F44" s="280">
        <v>54755</v>
      </c>
    </row>
    <row r="45" spans="1:6" x14ac:dyDescent="0.25">
      <c r="A45" s="216" t="s">
        <v>894</v>
      </c>
      <c r="B45" s="215" t="s">
        <v>1086</v>
      </c>
      <c r="C45" s="281">
        <v>80767903</v>
      </c>
      <c r="D45" s="281" t="s">
        <v>336</v>
      </c>
      <c r="E45" s="280">
        <v>80767903</v>
      </c>
      <c r="F45" s="280" t="s">
        <v>336</v>
      </c>
    </row>
    <row r="46" spans="1:6" x14ac:dyDescent="0.25">
      <c r="A46" s="216" t="s">
        <v>639</v>
      </c>
      <c r="B46" s="215" t="s">
        <v>1080</v>
      </c>
      <c r="C46" s="281">
        <v>26383283</v>
      </c>
      <c r="D46" s="281" t="s">
        <v>317</v>
      </c>
      <c r="E46" s="280" t="s">
        <v>317</v>
      </c>
      <c r="F46" s="280">
        <v>26383283</v>
      </c>
    </row>
    <row r="47" spans="1:6" s="170" customFormat="1" x14ac:dyDescent="0.25">
      <c r="A47" s="306" t="s">
        <v>638</v>
      </c>
      <c r="B47" s="306" t="s">
        <v>1081</v>
      </c>
      <c r="C47" s="286"/>
      <c r="D47" s="286"/>
      <c r="E47" s="287"/>
      <c r="F47" s="287"/>
    </row>
    <row r="48" spans="1:6" x14ac:dyDescent="0.25">
      <c r="A48" s="216" t="s">
        <v>895</v>
      </c>
      <c r="B48" s="215" t="s">
        <v>1087</v>
      </c>
      <c r="C48" s="281">
        <v>100393137</v>
      </c>
      <c r="D48" s="281" t="s">
        <v>317</v>
      </c>
      <c r="E48" s="280">
        <v>88353553</v>
      </c>
      <c r="F48" s="280" t="s">
        <v>317</v>
      </c>
    </row>
    <row r="49" spans="1:6" x14ac:dyDescent="0.25">
      <c r="A49" s="216" t="s">
        <v>896</v>
      </c>
      <c r="B49" s="215" t="s">
        <v>1088</v>
      </c>
      <c r="C49" s="281">
        <v>79543676</v>
      </c>
      <c r="D49" s="281" t="s">
        <v>317</v>
      </c>
      <c r="E49" s="280" t="s">
        <v>317</v>
      </c>
      <c r="F49" s="280">
        <v>79543676</v>
      </c>
    </row>
    <row r="50" spans="1:6" x14ac:dyDescent="0.25">
      <c r="A50" s="216" t="s">
        <v>891</v>
      </c>
      <c r="B50" s="215" t="s">
        <v>1083</v>
      </c>
      <c r="C50" s="281">
        <v>15358677</v>
      </c>
      <c r="D50" s="281" t="s">
        <v>317</v>
      </c>
      <c r="E50" s="280" t="s">
        <v>317</v>
      </c>
      <c r="F50" s="280">
        <v>15358677</v>
      </c>
    </row>
    <row r="51" spans="1:6" ht="30" x14ac:dyDescent="0.25">
      <c r="A51" s="216" t="s">
        <v>892</v>
      </c>
      <c r="B51" s="215" t="s">
        <v>1084</v>
      </c>
      <c r="C51" s="281">
        <v>54300875</v>
      </c>
      <c r="D51" s="281" t="s">
        <v>317</v>
      </c>
      <c r="E51" s="280" t="s">
        <v>317</v>
      </c>
      <c r="F51" s="280">
        <v>54300875</v>
      </c>
    </row>
    <row r="52" spans="1:6" s="170" customFormat="1" x14ac:dyDescent="0.25">
      <c r="A52" s="282" t="s">
        <v>240</v>
      </c>
      <c r="B52" s="322" t="s">
        <v>642</v>
      </c>
      <c r="C52" s="284"/>
      <c r="D52" s="251"/>
      <c r="E52" s="251"/>
      <c r="F52" s="251"/>
    </row>
    <row r="53" spans="1:6" s="170" customFormat="1" x14ac:dyDescent="0.25">
      <c r="A53" s="306" t="s">
        <v>316</v>
      </c>
      <c r="B53" s="285" t="s">
        <v>640</v>
      </c>
      <c r="C53" s="286"/>
      <c r="D53" s="286"/>
      <c r="E53" s="287"/>
      <c r="F53" s="287"/>
    </row>
    <row r="54" spans="1:6" x14ac:dyDescent="0.25">
      <c r="A54" s="216" t="s">
        <v>885</v>
      </c>
      <c r="B54" s="216" t="s">
        <v>1075</v>
      </c>
      <c r="C54" s="304">
        <v>1002322082</v>
      </c>
      <c r="D54" s="304" t="s">
        <v>317</v>
      </c>
      <c r="E54" s="305" t="s">
        <v>317</v>
      </c>
      <c r="F54" s="305">
        <v>1002322082</v>
      </c>
    </row>
    <row r="55" spans="1:6" s="170" customFormat="1" x14ac:dyDescent="0.25">
      <c r="A55" s="306" t="s">
        <v>637</v>
      </c>
      <c r="B55" s="285" t="s">
        <v>641</v>
      </c>
      <c r="C55" s="286"/>
      <c r="D55" s="286"/>
      <c r="E55" s="287"/>
      <c r="F55" s="287"/>
    </row>
    <row r="56" spans="1:6" x14ac:dyDescent="0.25">
      <c r="A56" s="216" t="s">
        <v>886</v>
      </c>
      <c r="B56" s="216" t="s">
        <v>1076</v>
      </c>
      <c r="C56" s="304">
        <v>103009740</v>
      </c>
      <c r="D56" s="304" t="s">
        <v>317</v>
      </c>
      <c r="E56" s="305">
        <v>103009740</v>
      </c>
      <c r="F56" s="305" t="s">
        <v>317</v>
      </c>
    </row>
    <row r="57" spans="1:6" ht="30" x14ac:dyDescent="0.25">
      <c r="A57" s="216" t="s">
        <v>887</v>
      </c>
      <c r="B57" s="216" t="s">
        <v>1077</v>
      </c>
      <c r="C57" s="304">
        <v>32631516</v>
      </c>
      <c r="D57" s="304" t="s">
        <v>317</v>
      </c>
      <c r="E57" s="305" t="s">
        <v>317</v>
      </c>
      <c r="F57" s="305">
        <v>32631516</v>
      </c>
    </row>
    <row r="58" spans="1:6" ht="30" x14ac:dyDescent="0.25">
      <c r="A58" s="216" t="s">
        <v>888</v>
      </c>
      <c r="B58" s="216" t="s">
        <v>1078</v>
      </c>
      <c r="C58" s="304">
        <v>46422</v>
      </c>
      <c r="D58" s="304" t="s">
        <v>317</v>
      </c>
      <c r="E58" s="305" t="s">
        <v>317</v>
      </c>
      <c r="F58" s="305">
        <v>46422</v>
      </c>
    </row>
    <row r="59" spans="1:6" x14ac:dyDescent="0.25">
      <c r="A59" s="216" t="s">
        <v>639</v>
      </c>
      <c r="B59" s="216" t="s">
        <v>1080</v>
      </c>
      <c r="C59" s="304">
        <v>8384944</v>
      </c>
      <c r="D59" s="304" t="s">
        <v>317</v>
      </c>
      <c r="E59" s="305" t="s">
        <v>317</v>
      </c>
      <c r="F59" s="305">
        <v>8384944</v>
      </c>
    </row>
    <row r="60" spans="1:6" s="170" customFormat="1" x14ac:dyDescent="0.25">
      <c r="A60" s="306" t="s">
        <v>638</v>
      </c>
      <c r="B60" s="285" t="s">
        <v>1081</v>
      </c>
      <c r="C60" s="286"/>
      <c r="D60" s="286"/>
      <c r="E60" s="287"/>
      <c r="F60" s="287"/>
    </row>
    <row r="61" spans="1:6" x14ac:dyDescent="0.25">
      <c r="A61" s="216" t="s">
        <v>895</v>
      </c>
      <c r="B61" s="216" t="s">
        <v>1087</v>
      </c>
      <c r="C61" s="304">
        <v>100366699</v>
      </c>
      <c r="D61" s="304" t="s">
        <v>317</v>
      </c>
      <c r="E61" s="305">
        <v>84684725</v>
      </c>
      <c r="F61" s="305" t="s">
        <v>317</v>
      </c>
    </row>
    <row r="62" spans="1:6" x14ac:dyDescent="0.25">
      <c r="A62" s="216" t="s">
        <v>896</v>
      </c>
      <c r="B62" s="216" t="s">
        <v>1088</v>
      </c>
      <c r="C62" s="304">
        <v>82429949</v>
      </c>
      <c r="D62" s="304" t="s">
        <v>317</v>
      </c>
      <c r="E62" s="305" t="s">
        <v>317</v>
      </c>
      <c r="F62" s="305">
        <v>82429949</v>
      </c>
    </row>
    <row r="63" spans="1:6" x14ac:dyDescent="0.25">
      <c r="A63" s="216" t="s">
        <v>891</v>
      </c>
      <c r="B63" s="216" t="s">
        <v>1083</v>
      </c>
      <c r="C63" s="304">
        <v>15350376</v>
      </c>
      <c r="D63" s="304" t="s">
        <v>317</v>
      </c>
      <c r="E63" s="305" t="s">
        <v>317</v>
      </c>
      <c r="F63" s="305">
        <v>15350376</v>
      </c>
    </row>
    <row r="64" spans="1:6" ht="30" x14ac:dyDescent="0.25">
      <c r="A64" s="216" t="s">
        <v>892</v>
      </c>
      <c r="B64" s="216" t="s">
        <v>1084</v>
      </c>
      <c r="C64" s="304">
        <v>41139557</v>
      </c>
      <c r="D64" s="304" t="s">
        <v>317</v>
      </c>
      <c r="E64" s="305" t="s">
        <v>317</v>
      </c>
      <c r="F64" s="305">
        <v>41139557</v>
      </c>
    </row>
  </sheetData>
  <mergeCells count="2">
    <mergeCell ref="C3:F3"/>
    <mergeCell ref="C34:F3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FD750-0009-49AF-AD1C-0BA86824A829}">
  <sheetPr>
    <tabColor theme="9" tint="0.79998168889431442"/>
  </sheetPr>
  <dimension ref="A1:I141"/>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7" width="28.42578125" customWidth="1"/>
    <col min="8" max="8" width="23.85546875" customWidth="1"/>
    <col min="9" max="9" width="18.5703125" customWidth="1"/>
    <col min="10" max="10" width="34.42578125" customWidth="1"/>
    <col min="11" max="11" width="19.28515625" customWidth="1"/>
    <col min="12" max="12" width="28.85546875" customWidth="1"/>
    <col min="13" max="13" width="16.28515625" customWidth="1"/>
  </cols>
  <sheetData>
    <row r="1" spans="1:8" s="92" customFormat="1" ht="45"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8" x14ac:dyDescent="0.25">
      <c r="A2" s="103"/>
      <c r="B2" s="103"/>
    </row>
    <row r="3" spans="1:8" s="170" customFormat="1" x14ac:dyDescent="0.25">
      <c r="A3" s="279" t="s">
        <v>1206</v>
      </c>
      <c r="B3" s="279" t="s">
        <v>1207</v>
      </c>
      <c r="C3" s="400" t="s">
        <v>65</v>
      </c>
      <c r="D3" s="400"/>
      <c r="E3" s="400"/>
      <c r="F3" s="400"/>
      <c r="G3" s="400"/>
      <c r="H3" s="400"/>
    </row>
    <row r="4" spans="1:8" x14ac:dyDescent="0.25">
      <c r="A4" s="104"/>
      <c r="B4" s="104"/>
      <c r="C4" s="372" t="s">
        <v>309</v>
      </c>
      <c r="D4" s="412">
        <v>2023</v>
      </c>
      <c r="E4" s="412">
        <v>2024</v>
      </c>
      <c r="F4" s="412">
        <v>2025</v>
      </c>
      <c r="G4" s="412" t="s">
        <v>1104</v>
      </c>
      <c r="H4" s="372" t="s">
        <v>39</v>
      </c>
    </row>
    <row r="5" spans="1:8" x14ac:dyDescent="0.25">
      <c r="A5" s="104"/>
      <c r="B5" s="104"/>
      <c r="C5" s="372" t="s">
        <v>562</v>
      </c>
      <c r="D5" s="412"/>
      <c r="E5" s="412"/>
      <c r="F5" s="412"/>
      <c r="G5" s="412"/>
      <c r="H5" s="372" t="s">
        <v>40</v>
      </c>
    </row>
    <row r="6" spans="1:8" x14ac:dyDescent="0.25">
      <c r="A6" s="373" t="s">
        <v>1109</v>
      </c>
      <c r="B6" s="285" t="s">
        <v>1110</v>
      </c>
      <c r="C6" s="278" t="s">
        <v>16</v>
      </c>
      <c r="D6" s="278" t="s">
        <v>16</v>
      </c>
      <c r="E6" s="278" t="s">
        <v>16</v>
      </c>
      <c r="F6" s="278" t="s">
        <v>16</v>
      </c>
      <c r="G6" s="278" t="s">
        <v>16</v>
      </c>
      <c r="H6" s="278" t="s">
        <v>16</v>
      </c>
    </row>
    <row r="7" spans="1:8" s="170" customFormat="1" x14ac:dyDescent="0.25">
      <c r="A7" s="282" t="s">
        <v>240</v>
      </c>
      <c r="B7" s="322" t="s">
        <v>642</v>
      </c>
      <c r="C7" s="284"/>
      <c r="D7" s="251"/>
      <c r="E7" s="251"/>
      <c r="F7" s="251"/>
      <c r="G7" s="251"/>
      <c r="H7" s="251"/>
    </row>
    <row r="8" spans="1:8" x14ac:dyDescent="0.25">
      <c r="A8" s="216" t="s">
        <v>112</v>
      </c>
      <c r="B8" s="216" t="s">
        <v>118</v>
      </c>
      <c r="C8" s="304">
        <v>14865954</v>
      </c>
      <c r="D8" s="304">
        <v>902036</v>
      </c>
      <c r="E8" s="305">
        <v>901945</v>
      </c>
      <c r="F8" s="305">
        <v>901793</v>
      </c>
      <c r="G8" s="305">
        <v>14871322</v>
      </c>
      <c r="H8" s="305">
        <v>17577096</v>
      </c>
    </row>
    <row r="9" spans="1:8" x14ac:dyDescent="0.25">
      <c r="A9" s="216" t="s">
        <v>1105</v>
      </c>
      <c r="B9" s="216" t="s">
        <v>1107</v>
      </c>
      <c r="C9" s="304">
        <v>100366699</v>
      </c>
      <c r="D9" s="304">
        <v>472603</v>
      </c>
      <c r="E9" s="305">
        <v>472603</v>
      </c>
      <c r="F9" s="305">
        <v>472678</v>
      </c>
      <c r="G9" s="305">
        <v>100945205</v>
      </c>
      <c r="H9" s="305">
        <v>102363089</v>
      </c>
    </row>
    <row r="10" spans="1:8" x14ac:dyDescent="0.25">
      <c r="A10" s="216" t="s">
        <v>1106</v>
      </c>
      <c r="B10" s="216" t="s">
        <v>1108</v>
      </c>
      <c r="C10" s="304">
        <v>31467851</v>
      </c>
      <c r="D10" s="304">
        <v>31467851</v>
      </c>
      <c r="E10" s="305" t="s">
        <v>317</v>
      </c>
      <c r="F10" s="305" t="s">
        <v>317</v>
      </c>
      <c r="G10" s="305" t="s">
        <v>317</v>
      </c>
      <c r="H10" s="305">
        <v>31467851</v>
      </c>
    </row>
    <row r="11" spans="1:8" s="170" customFormat="1" x14ac:dyDescent="0.25">
      <c r="A11" s="306" t="s">
        <v>39</v>
      </c>
      <c r="B11" s="306" t="s">
        <v>40</v>
      </c>
      <c r="C11" s="286">
        <v>146700504</v>
      </c>
      <c r="D11" s="286">
        <v>32842490</v>
      </c>
      <c r="E11" s="287">
        <v>1374548</v>
      </c>
      <c r="F11" s="287">
        <v>1374471</v>
      </c>
      <c r="G11" s="287">
        <v>115816527</v>
      </c>
      <c r="H11" s="287">
        <v>151408036</v>
      </c>
    </row>
    <row r="12" spans="1:8" s="170" customFormat="1" x14ac:dyDescent="0.25">
      <c r="A12" s="306"/>
      <c r="B12" s="306"/>
      <c r="C12" s="286"/>
      <c r="D12" s="286"/>
      <c r="E12" s="287"/>
      <c r="F12" s="287"/>
      <c r="G12" s="287"/>
      <c r="H12" s="287"/>
    </row>
    <row r="13" spans="1:8" s="170" customFormat="1" x14ac:dyDescent="0.25">
      <c r="A13" s="282" t="s">
        <v>700</v>
      </c>
      <c r="B13" s="322" t="s">
        <v>701</v>
      </c>
      <c r="C13" s="284"/>
      <c r="D13" s="251"/>
      <c r="E13" s="251"/>
      <c r="F13" s="251"/>
      <c r="G13" s="251"/>
      <c r="H13" s="251"/>
    </row>
    <row r="14" spans="1:8" x14ac:dyDescent="0.25">
      <c r="A14" s="216" t="s">
        <v>112</v>
      </c>
      <c r="B14" s="216" t="s">
        <v>118</v>
      </c>
      <c r="C14" s="304">
        <v>14880675</v>
      </c>
      <c r="D14" s="304">
        <v>1062978</v>
      </c>
      <c r="E14" s="305">
        <v>1062826</v>
      </c>
      <c r="F14" s="305">
        <v>1054417</v>
      </c>
      <c r="G14" s="305">
        <v>14238025</v>
      </c>
      <c r="H14" s="305">
        <v>17418246</v>
      </c>
    </row>
    <row r="15" spans="1:8" x14ac:dyDescent="0.25">
      <c r="A15" s="216" t="s">
        <v>1105</v>
      </c>
      <c r="B15" s="216" t="s">
        <v>1107</v>
      </c>
      <c r="C15" s="304">
        <v>100393137</v>
      </c>
      <c r="D15" s="304">
        <v>500000</v>
      </c>
      <c r="E15" s="305">
        <v>500000</v>
      </c>
      <c r="F15" s="305">
        <v>500000</v>
      </c>
      <c r="G15" s="305">
        <v>100501370</v>
      </c>
      <c r="H15" s="305">
        <v>102001370</v>
      </c>
    </row>
    <row r="16" spans="1:8" x14ac:dyDescent="0.25">
      <c r="A16" s="216" t="s">
        <v>1106</v>
      </c>
      <c r="B16" s="216" t="s">
        <v>1108</v>
      </c>
      <c r="C16" s="304">
        <v>32509046</v>
      </c>
      <c r="D16" s="304">
        <v>32509046</v>
      </c>
      <c r="E16" s="305" t="s">
        <v>317</v>
      </c>
      <c r="F16" s="305" t="s">
        <v>317</v>
      </c>
      <c r="G16" s="305" t="s">
        <v>317</v>
      </c>
      <c r="H16" s="305">
        <v>32509046</v>
      </c>
    </row>
    <row r="17" spans="1:8" s="170" customFormat="1" x14ac:dyDescent="0.25">
      <c r="A17" s="306" t="s">
        <v>39</v>
      </c>
      <c r="B17" s="306" t="s">
        <v>40</v>
      </c>
      <c r="C17" s="286">
        <v>147782858</v>
      </c>
      <c r="D17" s="286">
        <v>34072024</v>
      </c>
      <c r="E17" s="287">
        <v>1562826</v>
      </c>
      <c r="F17" s="287">
        <v>1554417</v>
      </c>
      <c r="G17" s="287">
        <v>114739395</v>
      </c>
      <c r="H17" s="287">
        <v>151928662</v>
      </c>
    </row>
    <row r="18" spans="1:8" s="170" customFormat="1" x14ac:dyDescent="0.25">
      <c r="A18" s="306"/>
      <c r="B18" s="306"/>
      <c r="C18" s="286"/>
      <c r="D18" s="286"/>
      <c r="E18" s="287"/>
      <c r="F18" s="287"/>
      <c r="G18" s="287"/>
      <c r="H18" s="287"/>
    </row>
    <row r="19" spans="1:8" s="170" customFormat="1" x14ac:dyDescent="0.25">
      <c r="A19" s="373"/>
      <c r="B19" s="285"/>
      <c r="C19" s="413" t="s">
        <v>66</v>
      </c>
      <c r="D19" s="413"/>
      <c r="E19" s="413"/>
      <c r="F19" s="413"/>
      <c r="G19" s="413"/>
      <c r="H19" s="413"/>
    </row>
    <row r="20" spans="1:8" x14ac:dyDescent="0.25">
      <c r="A20" s="104"/>
      <c r="B20" s="104"/>
      <c r="C20" s="372" t="s">
        <v>309</v>
      </c>
      <c r="D20" s="412">
        <v>2023</v>
      </c>
      <c r="E20" s="412">
        <v>2024</v>
      </c>
      <c r="F20" s="412">
        <v>2025</v>
      </c>
      <c r="G20" s="412" t="s">
        <v>1104</v>
      </c>
      <c r="H20" s="372" t="s">
        <v>39</v>
      </c>
    </row>
    <row r="21" spans="1:8" x14ac:dyDescent="0.25">
      <c r="A21" s="104"/>
      <c r="B21" s="104"/>
      <c r="C21" s="372" t="s">
        <v>562</v>
      </c>
      <c r="D21" s="412"/>
      <c r="E21" s="412"/>
      <c r="F21" s="412"/>
      <c r="G21" s="412"/>
      <c r="H21" s="372" t="s">
        <v>40</v>
      </c>
    </row>
    <row r="22" spans="1:8" x14ac:dyDescent="0.25">
      <c r="A22" s="373" t="s">
        <v>1109</v>
      </c>
      <c r="B22" s="285" t="s">
        <v>1110</v>
      </c>
      <c r="C22" s="278" t="s">
        <v>16</v>
      </c>
      <c r="D22" s="278" t="s">
        <v>16</v>
      </c>
      <c r="E22" s="278" t="s">
        <v>16</v>
      </c>
      <c r="F22" s="278" t="s">
        <v>16</v>
      </c>
      <c r="G22" s="278" t="s">
        <v>16</v>
      </c>
      <c r="H22" s="278" t="s">
        <v>16</v>
      </c>
    </row>
    <row r="23" spans="1:8" s="170" customFormat="1" x14ac:dyDescent="0.25">
      <c r="A23" s="282" t="s">
        <v>240</v>
      </c>
      <c r="B23" s="322" t="s">
        <v>642</v>
      </c>
      <c r="C23" s="284"/>
      <c r="D23" s="251"/>
      <c r="E23" s="251"/>
      <c r="F23" s="251"/>
      <c r="G23" s="251"/>
      <c r="H23" s="251"/>
    </row>
    <row r="24" spans="1:8" x14ac:dyDescent="0.25">
      <c r="A24" s="216" t="s">
        <v>112</v>
      </c>
      <c r="B24" s="216" t="s">
        <v>118</v>
      </c>
      <c r="C24" s="304">
        <v>15350376</v>
      </c>
      <c r="D24" s="304">
        <v>927100</v>
      </c>
      <c r="E24" s="305">
        <v>927009</v>
      </c>
      <c r="F24" s="305">
        <v>926857</v>
      </c>
      <c r="G24" s="305">
        <v>15739206</v>
      </c>
      <c r="H24" s="305">
        <v>18520172</v>
      </c>
    </row>
    <row r="25" spans="1:8" x14ac:dyDescent="0.25">
      <c r="A25" s="216" t="s">
        <v>629</v>
      </c>
      <c r="B25" s="216" t="s">
        <v>522</v>
      </c>
      <c r="C25" s="304">
        <v>82429949</v>
      </c>
      <c r="D25" s="304">
        <v>15171022</v>
      </c>
      <c r="E25" s="305">
        <v>14743768</v>
      </c>
      <c r="F25" s="305">
        <v>19545505</v>
      </c>
      <c r="G25" s="305">
        <v>45377570</v>
      </c>
      <c r="H25" s="305">
        <v>94837865</v>
      </c>
    </row>
    <row r="26" spans="1:8" x14ac:dyDescent="0.25">
      <c r="A26" s="216" t="s">
        <v>1105</v>
      </c>
      <c r="B26" s="216" t="s">
        <v>1107</v>
      </c>
      <c r="C26" s="304">
        <v>100366699</v>
      </c>
      <c r="D26" s="304">
        <v>472603</v>
      </c>
      <c r="E26" s="305">
        <v>472603</v>
      </c>
      <c r="F26" s="305">
        <v>472678</v>
      </c>
      <c r="G26" s="305">
        <v>100945205</v>
      </c>
      <c r="H26" s="305">
        <v>102363089</v>
      </c>
    </row>
    <row r="27" spans="1:8" x14ac:dyDescent="0.25">
      <c r="A27" s="216" t="s">
        <v>1106</v>
      </c>
      <c r="B27" s="216" t="s">
        <v>1108</v>
      </c>
      <c r="C27" s="304">
        <v>41139557</v>
      </c>
      <c r="D27" s="304">
        <v>41139557</v>
      </c>
      <c r="E27" s="305" t="s">
        <v>317</v>
      </c>
      <c r="F27" s="305" t="s">
        <v>317</v>
      </c>
      <c r="G27" s="305" t="s">
        <v>317</v>
      </c>
      <c r="H27" s="305">
        <v>41139557</v>
      </c>
    </row>
    <row r="28" spans="1:8" s="170" customFormat="1" x14ac:dyDescent="0.25">
      <c r="A28" s="306" t="s">
        <v>39</v>
      </c>
      <c r="B28" s="306" t="s">
        <v>40</v>
      </c>
      <c r="C28" s="286">
        <v>239286581</v>
      </c>
      <c r="D28" s="286">
        <v>57710282</v>
      </c>
      <c r="E28" s="287">
        <v>16143380</v>
      </c>
      <c r="F28" s="287">
        <v>20945040</v>
      </c>
      <c r="G28" s="287">
        <v>162061981</v>
      </c>
      <c r="H28" s="287">
        <v>256860683</v>
      </c>
    </row>
    <row r="29" spans="1:8" s="170" customFormat="1" x14ac:dyDescent="0.25">
      <c r="A29" s="306"/>
      <c r="B29" s="306"/>
      <c r="C29" s="286"/>
      <c r="D29" s="286"/>
      <c r="E29" s="287"/>
      <c r="F29" s="287"/>
      <c r="G29" s="287"/>
      <c r="H29" s="287"/>
    </row>
    <row r="30" spans="1:8" s="170" customFormat="1" x14ac:dyDescent="0.25">
      <c r="A30" s="282" t="s">
        <v>700</v>
      </c>
      <c r="B30" s="322" t="s">
        <v>701</v>
      </c>
      <c r="C30" s="284"/>
      <c r="D30" s="251"/>
      <c r="E30" s="251"/>
      <c r="F30" s="251"/>
      <c r="G30" s="251"/>
      <c r="H30" s="251"/>
    </row>
    <row r="31" spans="1:8" x14ac:dyDescent="0.25">
      <c r="A31" s="216" t="s">
        <v>112</v>
      </c>
      <c r="B31" s="216" t="s">
        <v>118</v>
      </c>
      <c r="C31" s="304">
        <v>15358677</v>
      </c>
      <c r="D31" s="304">
        <v>1090182</v>
      </c>
      <c r="E31" s="305">
        <v>1090030</v>
      </c>
      <c r="F31" s="305">
        <v>1081621</v>
      </c>
      <c r="G31" s="305">
        <v>15150973</v>
      </c>
      <c r="H31" s="305">
        <v>18412806</v>
      </c>
    </row>
    <row r="32" spans="1:8" x14ac:dyDescent="0.25">
      <c r="A32" s="216" t="s">
        <v>629</v>
      </c>
      <c r="B32" s="216" t="s">
        <v>522</v>
      </c>
      <c r="C32" s="304">
        <v>79543676</v>
      </c>
      <c r="D32" s="304">
        <v>16277559</v>
      </c>
      <c r="E32" s="305">
        <v>22653338</v>
      </c>
      <c r="F32" s="305">
        <v>8016645</v>
      </c>
      <c r="G32" s="305">
        <v>41884985</v>
      </c>
      <c r="H32" s="305">
        <v>88832528</v>
      </c>
    </row>
    <row r="33" spans="1:8" x14ac:dyDescent="0.25">
      <c r="A33" s="216" t="s">
        <v>1105</v>
      </c>
      <c r="B33" s="216" t="s">
        <v>1107</v>
      </c>
      <c r="C33" s="304">
        <v>100393137</v>
      </c>
      <c r="D33" s="304">
        <v>500000</v>
      </c>
      <c r="E33" s="305">
        <v>500000</v>
      </c>
      <c r="F33" s="305">
        <v>500000</v>
      </c>
      <c r="G33" s="305">
        <v>100501370</v>
      </c>
      <c r="H33" s="305">
        <v>102001370</v>
      </c>
    </row>
    <row r="34" spans="1:8" x14ac:dyDescent="0.25">
      <c r="A34" s="216" t="s">
        <v>1106</v>
      </c>
      <c r="B34" s="216" t="s">
        <v>1108</v>
      </c>
      <c r="C34" s="304">
        <v>54300875</v>
      </c>
      <c r="D34" s="304">
        <v>54300875</v>
      </c>
      <c r="E34" s="305" t="s">
        <v>317</v>
      </c>
      <c r="F34" s="305" t="s">
        <v>317</v>
      </c>
      <c r="G34" s="305" t="s">
        <v>317</v>
      </c>
      <c r="H34" s="305">
        <v>54300875</v>
      </c>
    </row>
    <row r="35" spans="1:8" s="170" customFormat="1" x14ac:dyDescent="0.25">
      <c r="A35" s="306" t="s">
        <v>39</v>
      </c>
      <c r="B35" s="306" t="s">
        <v>40</v>
      </c>
      <c r="C35" s="286">
        <v>249596366</v>
      </c>
      <c r="D35" s="286">
        <v>72168616</v>
      </c>
      <c r="E35" s="287">
        <v>24243368</v>
      </c>
      <c r="F35" s="287">
        <v>9598266</v>
      </c>
      <c r="G35" s="287">
        <v>157537329</v>
      </c>
      <c r="H35" s="287">
        <v>263547579</v>
      </c>
    </row>
    <row r="37" spans="1:8" s="170" customFormat="1" x14ac:dyDescent="0.25">
      <c r="A37" s="373"/>
      <c r="B37" s="285"/>
      <c r="C37" s="401" t="s">
        <v>66</v>
      </c>
      <c r="D37" s="401"/>
      <c r="E37" s="401"/>
      <c r="F37" s="401"/>
      <c r="G37"/>
      <c r="H37"/>
    </row>
    <row r="38" spans="1:8" ht="15" customHeight="1" x14ac:dyDescent="0.25">
      <c r="A38" s="378"/>
      <c r="B38" s="378"/>
      <c r="C38" s="161" t="s">
        <v>1116</v>
      </c>
      <c r="D38" s="161" t="s">
        <v>1117</v>
      </c>
      <c r="E38" s="161" t="s">
        <v>1116</v>
      </c>
      <c r="F38" s="161" t="s">
        <v>1117</v>
      </c>
    </row>
    <row r="39" spans="1:8" ht="30" x14ac:dyDescent="0.25">
      <c r="A39" s="378"/>
      <c r="B39" s="378"/>
      <c r="C39" s="161" t="s">
        <v>1115</v>
      </c>
      <c r="D39" s="161" t="s">
        <v>1118</v>
      </c>
      <c r="E39" s="161" t="s">
        <v>1115</v>
      </c>
      <c r="F39" s="161" t="s">
        <v>1118</v>
      </c>
    </row>
    <row r="40" spans="1:8" x14ac:dyDescent="0.25">
      <c r="A40" s="380" t="s">
        <v>1113</v>
      </c>
      <c r="B40" s="381" t="s">
        <v>1114</v>
      </c>
      <c r="C40" s="161">
        <v>2023</v>
      </c>
      <c r="D40" s="161">
        <v>2023</v>
      </c>
      <c r="E40" s="161">
        <v>2022</v>
      </c>
      <c r="F40" s="161">
        <v>2022</v>
      </c>
    </row>
    <row r="41" spans="1:8" x14ac:dyDescent="0.25">
      <c r="C41" s="288" t="s">
        <v>1119</v>
      </c>
      <c r="D41" s="278" t="s">
        <v>16</v>
      </c>
      <c r="E41" s="278" t="s">
        <v>16</v>
      </c>
      <c r="F41" s="278" t="s">
        <v>16</v>
      </c>
    </row>
    <row r="42" spans="1:8" x14ac:dyDescent="0.25">
      <c r="A42" s="410" t="s">
        <v>1120</v>
      </c>
      <c r="B42" s="410" t="s">
        <v>1120</v>
      </c>
      <c r="C42" s="304" t="s">
        <v>1121</v>
      </c>
      <c r="D42" s="304">
        <v>-249463</v>
      </c>
      <c r="E42" s="305" t="s">
        <v>1121</v>
      </c>
      <c r="F42" s="305">
        <v>-235444</v>
      </c>
    </row>
    <row r="43" spans="1:8" x14ac:dyDescent="0.25">
      <c r="A43" s="411"/>
      <c r="B43" s="411"/>
      <c r="C43" s="304" t="s">
        <v>1122</v>
      </c>
      <c r="D43" s="304">
        <v>249463</v>
      </c>
      <c r="E43" s="305" t="s">
        <v>1122</v>
      </c>
      <c r="F43" s="305">
        <v>42070</v>
      </c>
    </row>
    <row r="47" spans="1:8" ht="15.75" x14ac:dyDescent="0.25">
      <c r="C47" s="390" t="s">
        <v>65</v>
      </c>
      <c r="D47" s="390"/>
      <c r="E47" s="391" t="s">
        <v>66</v>
      </c>
      <c r="F47" s="391"/>
    </row>
    <row r="48" spans="1:8" x14ac:dyDescent="0.25">
      <c r="A48" s="170" t="s">
        <v>1111</v>
      </c>
      <c r="B48" s="170" t="s">
        <v>1112</v>
      </c>
      <c r="C48" s="309">
        <v>45291</v>
      </c>
      <c r="D48" s="309">
        <v>44926</v>
      </c>
      <c r="E48" s="309">
        <f>C48</f>
        <v>45291</v>
      </c>
      <c r="F48" s="309">
        <f>D48</f>
        <v>44926</v>
      </c>
    </row>
    <row r="49" spans="1:6" x14ac:dyDescent="0.25">
      <c r="C49" s="248" t="s">
        <v>16</v>
      </c>
      <c r="D49" s="248" t="s">
        <v>16</v>
      </c>
      <c r="E49" s="248" t="s">
        <v>16</v>
      </c>
      <c r="F49" s="248" t="s">
        <v>16</v>
      </c>
    </row>
    <row r="50" spans="1:6" x14ac:dyDescent="0.25">
      <c r="A50" s="374" t="s">
        <v>1123</v>
      </c>
      <c r="B50" s="283" t="s">
        <v>1134</v>
      </c>
      <c r="C50" s="310"/>
      <c r="D50" s="251"/>
      <c r="E50" s="251"/>
      <c r="F50" s="251"/>
    </row>
    <row r="51" spans="1:6" x14ac:dyDescent="0.25">
      <c r="A51" s="216" t="s">
        <v>1124</v>
      </c>
      <c r="B51" s="316" t="s">
        <v>1135</v>
      </c>
      <c r="C51" s="304">
        <v>31946690</v>
      </c>
      <c r="D51" s="304">
        <v>92042624</v>
      </c>
      <c r="E51" s="305">
        <v>44900140</v>
      </c>
      <c r="F51" s="305">
        <v>103009740</v>
      </c>
    </row>
    <row r="52" spans="1:6" x14ac:dyDescent="0.25">
      <c r="A52" s="216" t="s">
        <v>889</v>
      </c>
      <c r="B52" s="316" t="s">
        <v>1086</v>
      </c>
      <c r="C52" s="304">
        <v>80767903</v>
      </c>
      <c r="D52" s="304" t="s">
        <v>317</v>
      </c>
      <c r="E52" s="305">
        <v>80767903</v>
      </c>
      <c r="F52" s="305" t="s">
        <v>317</v>
      </c>
    </row>
    <row r="53" spans="1:6" ht="30" x14ac:dyDescent="0.25">
      <c r="A53" s="216" t="s">
        <v>1125</v>
      </c>
      <c r="B53" s="316" t="s">
        <v>1136</v>
      </c>
      <c r="C53" s="304">
        <v>18863770</v>
      </c>
      <c r="D53" s="304">
        <v>22400276</v>
      </c>
      <c r="E53" s="305">
        <v>30418889</v>
      </c>
      <c r="F53" s="305">
        <v>32637011</v>
      </c>
    </row>
    <row r="54" spans="1:6" x14ac:dyDescent="0.25">
      <c r="A54" t="s">
        <v>1126</v>
      </c>
      <c r="B54" s="319" t="s">
        <v>1137</v>
      </c>
      <c r="C54" s="304">
        <v>26556133</v>
      </c>
      <c r="D54" s="304">
        <v>8557794</v>
      </c>
      <c r="E54" s="305">
        <v>26556133</v>
      </c>
      <c r="F54" s="305">
        <v>8557794</v>
      </c>
    </row>
    <row r="55" spans="1:6" x14ac:dyDescent="0.25">
      <c r="A55" s="282" t="s">
        <v>1127</v>
      </c>
      <c r="B55" s="283" t="s">
        <v>1138</v>
      </c>
      <c r="C55" s="310">
        <v>158134496</v>
      </c>
      <c r="D55" s="251">
        <v>123000694</v>
      </c>
      <c r="E55" s="251">
        <v>182643065</v>
      </c>
      <c r="F55" s="251">
        <v>144204545</v>
      </c>
    </row>
    <row r="56" spans="1:6" x14ac:dyDescent="0.25">
      <c r="A56" s="216"/>
      <c r="B56" s="316"/>
      <c r="C56" s="304"/>
      <c r="D56" s="304"/>
      <c r="E56" s="305"/>
      <c r="F56" s="305"/>
    </row>
    <row r="57" spans="1:6" x14ac:dyDescent="0.25">
      <c r="A57" s="216" t="s">
        <v>1128</v>
      </c>
      <c r="B57" s="316" t="s">
        <v>1139</v>
      </c>
      <c r="C57" s="304">
        <v>125927083</v>
      </c>
      <c r="D57" s="304">
        <v>30774361</v>
      </c>
      <c r="E57" s="305">
        <v>137360017</v>
      </c>
      <c r="F57" s="305">
        <v>40991784</v>
      </c>
    </row>
    <row r="58" spans="1:6" s="170" customFormat="1" x14ac:dyDescent="0.25">
      <c r="A58" s="285" t="s">
        <v>1129</v>
      </c>
      <c r="B58" s="321" t="s">
        <v>1140</v>
      </c>
      <c r="C58" s="286"/>
      <c r="D58" s="286"/>
      <c r="E58" s="287"/>
      <c r="F58" s="287"/>
    </row>
    <row r="59" spans="1:6" x14ac:dyDescent="0.25">
      <c r="A59" s="216" t="s">
        <v>1130</v>
      </c>
      <c r="B59" s="316" t="s">
        <v>1141</v>
      </c>
      <c r="C59" s="304">
        <v>82026</v>
      </c>
      <c r="D59" s="304">
        <v>4394</v>
      </c>
      <c r="E59" s="305">
        <v>204211</v>
      </c>
      <c r="F59" s="305">
        <v>23706</v>
      </c>
    </row>
    <row r="60" spans="1:6" x14ac:dyDescent="0.25">
      <c r="A60" s="216" t="s">
        <v>1131</v>
      </c>
      <c r="B60" s="316" t="s">
        <v>1142</v>
      </c>
      <c r="C60" s="304">
        <v>459</v>
      </c>
      <c r="D60" s="304">
        <v>174375</v>
      </c>
      <c r="E60" s="305">
        <v>459</v>
      </c>
      <c r="F60" s="305">
        <v>174375</v>
      </c>
    </row>
    <row r="61" spans="1:6" x14ac:dyDescent="0.25">
      <c r="A61" s="216" t="s">
        <v>1132</v>
      </c>
      <c r="B61" s="316" t="s">
        <v>1143</v>
      </c>
      <c r="C61" s="304">
        <v>174249</v>
      </c>
      <c r="D61" s="304">
        <v>951</v>
      </c>
      <c r="E61" s="305">
        <v>174249</v>
      </c>
      <c r="F61" s="305">
        <v>951</v>
      </c>
    </row>
    <row r="62" spans="1:6" x14ac:dyDescent="0.25">
      <c r="A62" s="216" t="s">
        <v>1133</v>
      </c>
      <c r="B62" s="316" t="s">
        <v>1144</v>
      </c>
      <c r="C62" s="304">
        <v>3989</v>
      </c>
      <c r="D62" s="304">
        <v>3989</v>
      </c>
      <c r="E62" s="305">
        <v>3989</v>
      </c>
      <c r="F62" s="305">
        <v>3989</v>
      </c>
    </row>
    <row r="63" spans="1:6" x14ac:dyDescent="0.25">
      <c r="A63" s="282" t="s">
        <v>1127</v>
      </c>
      <c r="B63" s="283" t="s">
        <v>1138</v>
      </c>
      <c r="C63" s="310">
        <v>126187806</v>
      </c>
      <c r="D63" s="251">
        <v>30958070</v>
      </c>
      <c r="E63" s="251">
        <v>137742925</v>
      </c>
      <c r="F63" s="251">
        <v>41194805</v>
      </c>
    </row>
    <row r="66" spans="1:6" ht="15.75" x14ac:dyDescent="0.25">
      <c r="C66" s="390" t="s">
        <v>65</v>
      </c>
      <c r="D66" s="390"/>
      <c r="E66" s="390"/>
      <c r="F66" s="390"/>
    </row>
    <row r="67" spans="1:6" ht="30" x14ac:dyDescent="0.25">
      <c r="A67" s="408" t="s">
        <v>1145</v>
      </c>
      <c r="B67" s="408" t="s">
        <v>1112</v>
      </c>
      <c r="C67" s="375" t="s">
        <v>1160</v>
      </c>
      <c r="D67" s="375" t="s">
        <v>1161</v>
      </c>
      <c r="E67" s="409">
        <v>45291</v>
      </c>
      <c r="F67" s="409">
        <v>44926</v>
      </c>
    </row>
    <row r="68" spans="1:6" ht="30" x14ac:dyDescent="0.25">
      <c r="A68" s="408"/>
      <c r="B68" s="408"/>
      <c r="C68" s="375" t="s">
        <v>1159</v>
      </c>
      <c r="D68" s="375" t="s">
        <v>1162</v>
      </c>
      <c r="E68" s="409"/>
      <c r="F68" s="409"/>
    </row>
    <row r="69" spans="1:6" x14ac:dyDescent="0.25">
      <c r="A69" t="s">
        <v>1167</v>
      </c>
      <c r="B69" t="s">
        <v>1163</v>
      </c>
      <c r="C69" s="248"/>
      <c r="D69" s="248"/>
      <c r="E69" s="248" t="s">
        <v>16</v>
      </c>
      <c r="F69" s="248" t="s">
        <v>16</v>
      </c>
    </row>
    <row r="70" spans="1:6" x14ac:dyDescent="0.25">
      <c r="A70" s="374" t="s">
        <v>1146</v>
      </c>
      <c r="B70" s="283" t="s">
        <v>1164</v>
      </c>
      <c r="C70" s="310"/>
      <c r="D70" s="251"/>
      <c r="E70" s="251"/>
      <c r="F70" s="251"/>
    </row>
    <row r="71" spans="1:6" x14ac:dyDescent="0.25">
      <c r="A71" s="402" t="s">
        <v>1147</v>
      </c>
      <c r="B71" s="404" t="s">
        <v>1165</v>
      </c>
      <c r="C71" s="304" t="s">
        <v>1148</v>
      </c>
      <c r="D71" s="304" t="s">
        <v>1155</v>
      </c>
      <c r="E71" s="305">
        <v>24929679</v>
      </c>
      <c r="F71" s="305">
        <v>86968083</v>
      </c>
    </row>
    <row r="72" spans="1:6" x14ac:dyDescent="0.25">
      <c r="A72" s="402"/>
      <c r="B72" s="405"/>
      <c r="C72" s="304" t="s">
        <v>1149</v>
      </c>
      <c r="D72" s="304" t="s">
        <v>1155</v>
      </c>
      <c r="E72" s="305" t="s">
        <v>662</v>
      </c>
      <c r="F72" s="305">
        <v>5067927</v>
      </c>
    </row>
    <row r="73" spans="1:6" ht="30" x14ac:dyDescent="0.25">
      <c r="A73" s="402"/>
      <c r="B73" s="405"/>
      <c r="C73" s="304" t="s">
        <v>1150</v>
      </c>
      <c r="D73" s="304" t="s">
        <v>1156</v>
      </c>
      <c r="E73" s="305">
        <v>3803569</v>
      </c>
      <c r="F73" s="305">
        <v>6614</v>
      </c>
    </row>
    <row r="74" spans="1:6" x14ac:dyDescent="0.25">
      <c r="A74" s="402"/>
      <c r="B74" s="405"/>
      <c r="C74" s="304" t="s">
        <v>1151</v>
      </c>
      <c r="D74" s="304" t="s">
        <v>1157</v>
      </c>
      <c r="E74" s="305">
        <v>991</v>
      </c>
      <c r="F74" s="305" t="s">
        <v>553</v>
      </c>
    </row>
    <row r="75" spans="1:6" x14ac:dyDescent="0.25">
      <c r="A75" s="403"/>
      <c r="B75" s="406"/>
      <c r="C75" s="304" t="s">
        <v>1152</v>
      </c>
      <c r="D75" s="304"/>
      <c r="E75" s="305">
        <v>818</v>
      </c>
      <c r="F75" s="305" t="s">
        <v>553</v>
      </c>
    </row>
    <row r="76" spans="1:6" x14ac:dyDescent="0.25">
      <c r="A76" s="216" t="s">
        <v>1153</v>
      </c>
      <c r="B76" s="316" t="s">
        <v>1166</v>
      </c>
      <c r="C76" s="304" t="s">
        <v>1149</v>
      </c>
      <c r="D76" s="304" t="s">
        <v>1155</v>
      </c>
      <c r="E76" s="305">
        <v>3211633</v>
      </c>
      <c r="F76" s="305" t="s">
        <v>553</v>
      </c>
    </row>
    <row r="77" spans="1:6" x14ac:dyDescent="0.25">
      <c r="A77" s="282" t="s">
        <v>1154</v>
      </c>
      <c r="B77" s="283" t="s">
        <v>1138</v>
      </c>
      <c r="C77" s="310"/>
      <c r="D77" s="251"/>
      <c r="E77" s="251">
        <v>31946690</v>
      </c>
      <c r="F77" s="251" t="s">
        <v>1158</v>
      </c>
    </row>
    <row r="79" spans="1:6" s="170" customFormat="1" x14ac:dyDescent="0.25">
      <c r="A79" s="285" t="s">
        <v>1168</v>
      </c>
      <c r="B79" s="321" t="s">
        <v>1170</v>
      </c>
      <c r="C79" s="286"/>
      <c r="D79" s="286"/>
      <c r="E79" s="287"/>
      <c r="F79" s="287"/>
    </row>
    <row r="80" spans="1:6" x14ac:dyDescent="0.25">
      <c r="A80" s="407" t="s">
        <v>1168</v>
      </c>
      <c r="B80" s="404" t="s">
        <v>1170</v>
      </c>
      <c r="C80" s="304" t="s">
        <v>1151</v>
      </c>
      <c r="D80" s="304" t="s">
        <v>1157</v>
      </c>
      <c r="E80" s="305">
        <v>40147522</v>
      </c>
      <c r="F80" s="305">
        <v>0</v>
      </c>
    </row>
    <row r="81" spans="1:6" ht="30" x14ac:dyDescent="0.25">
      <c r="A81" s="402"/>
      <c r="B81" s="405"/>
      <c r="C81" s="304" t="s">
        <v>1169</v>
      </c>
      <c r="D81" s="304" t="s">
        <v>1155</v>
      </c>
      <c r="E81" s="305">
        <v>30468964</v>
      </c>
      <c r="F81" s="305">
        <v>0</v>
      </c>
    </row>
    <row r="82" spans="1:6" ht="30" x14ac:dyDescent="0.25">
      <c r="A82" s="403"/>
      <c r="B82" s="406"/>
      <c r="C82" s="304" t="s">
        <v>1150</v>
      </c>
      <c r="D82" s="304" t="s">
        <v>1156</v>
      </c>
      <c r="E82" s="305">
        <v>10151417</v>
      </c>
      <c r="F82" s="305">
        <v>0</v>
      </c>
    </row>
    <row r="83" spans="1:6" x14ac:dyDescent="0.25">
      <c r="A83" s="282" t="s">
        <v>1172</v>
      </c>
      <c r="B83" s="283" t="s">
        <v>1171</v>
      </c>
      <c r="C83" s="310"/>
      <c r="D83" s="251"/>
      <c r="E83" s="251">
        <v>80767903</v>
      </c>
      <c r="F83" s="251">
        <v>0</v>
      </c>
    </row>
    <row r="86" spans="1:6" x14ac:dyDescent="0.25">
      <c r="C86" s="401" t="s">
        <v>66</v>
      </c>
      <c r="D86" s="401"/>
      <c r="E86" s="401"/>
      <c r="F86" s="401"/>
    </row>
    <row r="87" spans="1:6" ht="30" x14ac:dyDescent="0.25">
      <c r="A87" s="408" t="s">
        <v>1145</v>
      </c>
      <c r="B87" s="408" t="s">
        <v>1112</v>
      </c>
      <c r="C87" s="375" t="s">
        <v>1160</v>
      </c>
      <c r="D87" s="375" t="s">
        <v>1161</v>
      </c>
      <c r="E87" s="409">
        <v>45291</v>
      </c>
      <c r="F87" s="409">
        <v>44926</v>
      </c>
    </row>
    <row r="88" spans="1:6" ht="30" x14ac:dyDescent="0.25">
      <c r="A88" s="408"/>
      <c r="B88" s="408"/>
      <c r="C88" s="375" t="s">
        <v>1159</v>
      </c>
      <c r="D88" s="375" t="s">
        <v>1162</v>
      </c>
      <c r="E88" s="409"/>
      <c r="F88" s="409"/>
    </row>
    <row r="89" spans="1:6" x14ac:dyDescent="0.25">
      <c r="A89" t="s">
        <v>1167</v>
      </c>
      <c r="B89" t="s">
        <v>1163</v>
      </c>
      <c r="C89" s="248"/>
      <c r="D89" s="248"/>
      <c r="E89" s="248" t="s">
        <v>16</v>
      </c>
      <c r="F89" s="248" t="s">
        <v>16</v>
      </c>
    </row>
    <row r="90" spans="1:6" x14ac:dyDescent="0.25">
      <c r="A90" s="374" t="s">
        <v>1146</v>
      </c>
      <c r="B90" s="283" t="s">
        <v>1164</v>
      </c>
      <c r="C90" s="310"/>
      <c r="D90" s="251"/>
      <c r="E90" s="251"/>
      <c r="F90" s="251"/>
    </row>
    <row r="91" spans="1:6" x14ac:dyDescent="0.25">
      <c r="A91" s="402" t="s">
        <v>1147</v>
      </c>
      <c r="B91" s="404" t="s">
        <v>1165</v>
      </c>
      <c r="C91" s="304" t="s">
        <v>1148</v>
      </c>
      <c r="D91" s="304" t="s">
        <v>1155</v>
      </c>
      <c r="E91" s="305">
        <v>32980865</v>
      </c>
      <c r="F91" s="305">
        <v>97643276</v>
      </c>
    </row>
    <row r="92" spans="1:6" x14ac:dyDescent="0.25">
      <c r="A92" s="402"/>
      <c r="B92" s="405"/>
      <c r="C92" s="304" t="s">
        <v>1149</v>
      </c>
      <c r="D92" s="304" t="s">
        <v>1155</v>
      </c>
      <c r="E92" s="305">
        <v>1450</v>
      </c>
      <c r="F92" s="305">
        <v>5190926</v>
      </c>
    </row>
    <row r="93" spans="1:6" ht="30" x14ac:dyDescent="0.25">
      <c r="A93" s="402"/>
      <c r="B93" s="405"/>
      <c r="C93" s="304" t="s">
        <v>1169</v>
      </c>
      <c r="D93" s="304" t="s">
        <v>1155</v>
      </c>
      <c r="E93" s="305">
        <v>4663087</v>
      </c>
      <c r="F93" s="305">
        <v>166771</v>
      </c>
    </row>
    <row r="94" spans="1:6" x14ac:dyDescent="0.25">
      <c r="A94" s="402"/>
      <c r="B94" s="405"/>
      <c r="C94" s="304" t="s">
        <v>1151</v>
      </c>
      <c r="D94" s="304" t="s">
        <v>1157</v>
      </c>
      <c r="E94" s="305">
        <v>2046</v>
      </c>
      <c r="F94" s="305">
        <v>1121</v>
      </c>
    </row>
    <row r="95" spans="1:6" ht="30" x14ac:dyDescent="0.25">
      <c r="A95" s="402"/>
      <c r="B95" s="405"/>
      <c r="C95" s="304" t="s">
        <v>1150</v>
      </c>
      <c r="D95" s="304" t="s">
        <v>1156</v>
      </c>
      <c r="E95" s="305">
        <v>3805528</v>
      </c>
      <c r="F95" s="305">
        <v>7646</v>
      </c>
    </row>
    <row r="96" spans="1:6" x14ac:dyDescent="0.25">
      <c r="A96" s="403"/>
      <c r="B96" s="406"/>
      <c r="C96" s="304" t="s">
        <v>1152</v>
      </c>
      <c r="D96" s="304"/>
      <c r="E96" s="305">
        <v>818</v>
      </c>
      <c r="F96" s="305" t="s">
        <v>336</v>
      </c>
    </row>
    <row r="97" spans="1:9" x14ac:dyDescent="0.25">
      <c r="A97" s="216" t="s">
        <v>1153</v>
      </c>
      <c r="B97" s="316" t="s">
        <v>1166</v>
      </c>
      <c r="C97" s="304" t="s">
        <v>1149</v>
      </c>
      <c r="D97" s="304" t="s">
        <v>1155</v>
      </c>
      <c r="E97" s="305">
        <v>3446346</v>
      </c>
      <c r="F97" s="305" t="s">
        <v>336</v>
      </c>
    </row>
    <row r="98" spans="1:9" x14ac:dyDescent="0.25">
      <c r="A98" s="282" t="s">
        <v>1154</v>
      </c>
      <c r="B98" s="283" t="s">
        <v>1138</v>
      </c>
      <c r="C98" s="310"/>
      <c r="D98" s="251"/>
      <c r="E98" s="251">
        <v>44900140</v>
      </c>
      <c r="F98" s="251" t="s">
        <v>1173</v>
      </c>
    </row>
    <row r="100" spans="1:9" s="170" customFormat="1" x14ac:dyDescent="0.25">
      <c r="A100" s="285" t="s">
        <v>1168</v>
      </c>
      <c r="B100" s="321" t="s">
        <v>1170</v>
      </c>
      <c r="C100" s="286"/>
      <c r="D100" s="286"/>
      <c r="E100" s="287"/>
      <c r="F100" s="287"/>
    </row>
    <row r="101" spans="1:9" x14ac:dyDescent="0.25">
      <c r="A101" s="407" t="s">
        <v>1168</v>
      </c>
      <c r="B101" s="404" t="s">
        <v>1170</v>
      </c>
      <c r="C101" s="304" t="s">
        <v>1151</v>
      </c>
      <c r="D101" s="304" t="s">
        <v>1157</v>
      </c>
      <c r="E101" s="305">
        <v>40147522</v>
      </c>
      <c r="F101" s="305">
        <v>0</v>
      </c>
    </row>
    <row r="102" spans="1:9" ht="30" x14ac:dyDescent="0.25">
      <c r="A102" s="402"/>
      <c r="B102" s="405"/>
      <c r="C102" s="304" t="s">
        <v>1169</v>
      </c>
      <c r="D102" s="304" t="s">
        <v>1155</v>
      </c>
      <c r="E102" s="305">
        <v>30468964</v>
      </c>
      <c r="F102" s="305">
        <v>0</v>
      </c>
    </row>
    <row r="103" spans="1:9" ht="30" x14ac:dyDescent="0.25">
      <c r="A103" s="403"/>
      <c r="B103" s="406"/>
      <c r="C103" s="304" t="s">
        <v>1150</v>
      </c>
      <c r="D103" s="304" t="s">
        <v>1156</v>
      </c>
      <c r="E103" s="305">
        <v>10151417</v>
      </c>
      <c r="F103" s="305">
        <v>0</v>
      </c>
    </row>
    <row r="104" spans="1:9" x14ac:dyDescent="0.25">
      <c r="A104" s="282" t="s">
        <v>1172</v>
      </c>
      <c r="B104" s="283" t="s">
        <v>1171</v>
      </c>
      <c r="C104" s="310"/>
      <c r="D104" s="251"/>
      <c r="E104" s="251">
        <v>80767903</v>
      </c>
      <c r="F104" s="251">
        <v>0</v>
      </c>
    </row>
    <row r="107" spans="1:9" s="170" customFormat="1" x14ac:dyDescent="0.25">
      <c r="A107" s="279"/>
      <c r="B107" s="279"/>
      <c r="C107" s="400" t="s">
        <v>65</v>
      </c>
      <c r="D107" s="400"/>
      <c r="E107" s="400"/>
      <c r="F107" s="400"/>
      <c r="G107" s="400"/>
      <c r="H107" s="400"/>
      <c r="I107" s="400"/>
    </row>
    <row r="108" spans="1:9" ht="30" x14ac:dyDescent="0.25">
      <c r="A108" s="378"/>
      <c r="B108" s="378"/>
      <c r="C108" s="161" t="s">
        <v>1179</v>
      </c>
      <c r="D108" s="161" t="s">
        <v>1180</v>
      </c>
      <c r="E108" s="161" t="s">
        <v>1181</v>
      </c>
      <c r="F108" s="161" t="s">
        <v>1182</v>
      </c>
      <c r="G108" s="161" t="s">
        <v>1183</v>
      </c>
      <c r="H108" s="161" t="s">
        <v>1184</v>
      </c>
      <c r="I108" s="161" t="s">
        <v>39</v>
      </c>
    </row>
    <row r="109" spans="1:9" ht="30" x14ac:dyDescent="0.25">
      <c r="A109" s="379" t="s">
        <v>1196</v>
      </c>
      <c r="B109" s="379" t="s">
        <v>1197</v>
      </c>
      <c r="C109" s="161" t="s">
        <v>1189</v>
      </c>
      <c r="D109" s="161" t="s">
        <v>1190</v>
      </c>
      <c r="E109" s="161" t="s">
        <v>1191</v>
      </c>
      <c r="F109" s="161" t="s">
        <v>1192</v>
      </c>
      <c r="G109" s="161" t="s">
        <v>1193</v>
      </c>
      <c r="H109" s="161" t="s">
        <v>1194</v>
      </c>
      <c r="I109" s="161" t="s">
        <v>40</v>
      </c>
    </row>
    <row r="110" spans="1:9" x14ac:dyDescent="0.25">
      <c r="A110" s="373" t="s">
        <v>1174</v>
      </c>
      <c r="B110" s="285" t="s">
        <v>1186</v>
      </c>
      <c r="C110" s="278" t="s">
        <v>16</v>
      </c>
      <c r="D110" s="278" t="s">
        <v>16</v>
      </c>
      <c r="E110" s="278" t="s">
        <v>16</v>
      </c>
      <c r="F110" s="278" t="s">
        <v>16</v>
      </c>
      <c r="G110" s="278" t="s">
        <v>16</v>
      </c>
      <c r="H110" s="278" t="s">
        <v>16</v>
      </c>
      <c r="I110" s="278" t="s">
        <v>16</v>
      </c>
    </row>
    <row r="111" spans="1:9" x14ac:dyDescent="0.25">
      <c r="A111" s="216" t="s">
        <v>1175</v>
      </c>
      <c r="B111" s="216" t="s">
        <v>1187</v>
      </c>
      <c r="C111" s="376">
        <v>0</v>
      </c>
      <c r="D111" s="376">
        <v>1.2999999999999999E-4</v>
      </c>
      <c r="E111" s="377">
        <v>2.12E-2</v>
      </c>
      <c r="F111" s="377">
        <v>0.12509999999999999</v>
      </c>
      <c r="G111" s="377">
        <v>0.18840000000000001</v>
      </c>
      <c r="H111" s="377">
        <v>1</v>
      </c>
      <c r="I111" s="377"/>
    </row>
    <row r="112" spans="1:9" ht="30" x14ac:dyDescent="0.25">
      <c r="A112" s="216" t="s">
        <v>1176</v>
      </c>
      <c r="B112" s="216" t="s">
        <v>1136</v>
      </c>
      <c r="C112" s="304">
        <v>18775897</v>
      </c>
      <c r="D112" s="304">
        <v>82026</v>
      </c>
      <c r="E112" s="305" t="s">
        <v>317</v>
      </c>
      <c r="F112" s="305">
        <v>459</v>
      </c>
      <c r="G112" s="305" t="s">
        <v>317</v>
      </c>
      <c r="H112" s="305">
        <v>5388</v>
      </c>
      <c r="I112" s="305">
        <v>18863770</v>
      </c>
    </row>
    <row r="113" spans="1:9" x14ac:dyDescent="0.25">
      <c r="A113" s="216" t="s">
        <v>1177</v>
      </c>
      <c r="B113" s="216" t="s">
        <v>1188</v>
      </c>
      <c r="C113" s="304">
        <v>107151186</v>
      </c>
      <c r="D113" s="304" t="s">
        <v>805</v>
      </c>
      <c r="E113" s="305" t="s">
        <v>805</v>
      </c>
      <c r="F113" s="305" t="s">
        <v>805</v>
      </c>
      <c r="G113" s="305" t="s">
        <v>329</v>
      </c>
      <c r="H113" s="305">
        <v>172850</v>
      </c>
      <c r="I113" s="305">
        <v>107324036</v>
      </c>
    </row>
    <row r="114" spans="1:9" s="170" customFormat="1" x14ac:dyDescent="0.25">
      <c r="A114" s="306" t="s">
        <v>1178</v>
      </c>
      <c r="B114" s="306" t="s">
        <v>453</v>
      </c>
      <c r="C114" s="286" t="s">
        <v>873</v>
      </c>
      <c r="D114" s="286">
        <v>10</v>
      </c>
      <c r="E114" s="287" t="s">
        <v>1185</v>
      </c>
      <c r="F114" s="287">
        <v>57</v>
      </c>
      <c r="G114" s="287" t="s">
        <v>317</v>
      </c>
      <c r="H114" s="287">
        <v>178238</v>
      </c>
      <c r="I114" s="287">
        <v>178305</v>
      </c>
    </row>
    <row r="116" spans="1:9" s="170" customFormat="1" x14ac:dyDescent="0.25">
      <c r="A116" s="279"/>
      <c r="B116" s="279"/>
      <c r="C116" s="401" t="s">
        <v>66</v>
      </c>
      <c r="D116" s="401"/>
      <c r="E116" s="401"/>
      <c r="F116" s="401"/>
      <c r="G116" s="401"/>
      <c r="H116" s="401"/>
      <c r="I116" s="401"/>
    </row>
    <row r="117" spans="1:9" ht="30" x14ac:dyDescent="0.25">
      <c r="A117" s="378"/>
      <c r="B117" s="378"/>
      <c r="C117" s="161" t="s">
        <v>1179</v>
      </c>
      <c r="D117" s="161" t="s">
        <v>1180</v>
      </c>
      <c r="E117" s="161" t="s">
        <v>1181</v>
      </c>
      <c r="F117" s="161" t="s">
        <v>1182</v>
      </c>
      <c r="G117" s="161" t="s">
        <v>1183</v>
      </c>
      <c r="H117" s="161" t="s">
        <v>1184</v>
      </c>
      <c r="I117" s="161" t="s">
        <v>39</v>
      </c>
    </row>
    <row r="118" spans="1:9" ht="30" x14ac:dyDescent="0.25">
      <c r="A118" s="379" t="s">
        <v>1196</v>
      </c>
      <c r="B118" s="379" t="s">
        <v>1197</v>
      </c>
      <c r="C118" s="161" t="s">
        <v>1189</v>
      </c>
      <c r="D118" s="161" t="s">
        <v>1190</v>
      </c>
      <c r="E118" s="161" t="s">
        <v>1191</v>
      </c>
      <c r="F118" s="161" t="s">
        <v>1192</v>
      </c>
      <c r="G118" s="161" t="s">
        <v>1193</v>
      </c>
      <c r="H118" s="161" t="s">
        <v>1194</v>
      </c>
      <c r="I118" s="161" t="s">
        <v>40</v>
      </c>
    </row>
    <row r="119" spans="1:9" x14ac:dyDescent="0.25">
      <c r="A119" s="373" t="s">
        <v>1174</v>
      </c>
      <c r="B119" s="285" t="s">
        <v>1186</v>
      </c>
      <c r="C119" s="278" t="s">
        <v>16</v>
      </c>
      <c r="D119" s="278" t="s">
        <v>16</v>
      </c>
      <c r="E119" s="278" t="s">
        <v>16</v>
      </c>
      <c r="F119" s="278" t="s">
        <v>16</v>
      </c>
      <c r="G119" s="278" t="s">
        <v>16</v>
      </c>
      <c r="H119" s="278" t="s">
        <v>16</v>
      </c>
      <c r="I119" s="278" t="s">
        <v>16</v>
      </c>
    </row>
    <row r="120" spans="1:9" x14ac:dyDescent="0.25">
      <c r="A120" s="216" t="s">
        <v>1175</v>
      </c>
      <c r="B120" s="216" t="s">
        <v>1187</v>
      </c>
      <c r="C120" s="376">
        <v>0</v>
      </c>
      <c r="D120" s="376" t="s">
        <v>1195</v>
      </c>
      <c r="E120" s="377">
        <v>2.12E-2</v>
      </c>
      <c r="F120" s="377">
        <v>0.12509999999999999</v>
      </c>
      <c r="G120" s="377">
        <v>0.18840000000000001</v>
      </c>
      <c r="H120" s="377">
        <v>1</v>
      </c>
      <c r="I120" s="377"/>
    </row>
    <row r="121" spans="1:9" ht="30" x14ac:dyDescent="0.25">
      <c r="A121" s="216" t="s">
        <v>1176</v>
      </c>
      <c r="B121" s="216" t="s">
        <v>1136</v>
      </c>
      <c r="C121" s="304">
        <v>30208831</v>
      </c>
      <c r="D121" s="304">
        <v>204211</v>
      </c>
      <c r="E121" s="305" t="s">
        <v>873</v>
      </c>
      <c r="F121" s="305">
        <v>459</v>
      </c>
      <c r="G121" s="305" t="s">
        <v>553</v>
      </c>
      <c r="H121" s="305">
        <v>5388</v>
      </c>
      <c r="I121" s="305">
        <v>30418889</v>
      </c>
    </row>
    <row r="122" spans="1:9" x14ac:dyDescent="0.25">
      <c r="A122" s="216" t="s">
        <v>1177</v>
      </c>
      <c r="B122" s="216" t="s">
        <v>1188</v>
      </c>
      <c r="C122" s="304">
        <v>107151186</v>
      </c>
      <c r="D122" s="304" t="s">
        <v>317</v>
      </c>
      <c r="E122" s="305" t="s">
        <v>317</v>
      </c>
      <c r="F122" s="305" t="s">
        <v>317</v>
      </c>
      <c r="G122" s="305" t="s">
        <v>317</v>
      </c>
      <c r="H122" s="305">
        <v>172850</v>
      </c>
      <c r="I122" s="305">
        <v>107324036</v>
      </c>
    </row>
    <row r="123" spans="1:9" s="170" customFormat="1" x14ac:dyDescent="0.25">
      <c r="A123" s="306" t="s">
        <v>1178</v>
      </c>
      <c r="B123" s="306" t="s">
        <v>453</v>
      </c>
      <c r="C123" s="286" t="s">
        <v>553</v>
      </c>
      <c r="D123" s="286">
        <v>10</v>
      </c>
      <c r="E123" s="287" t="s">
        <v>867</v>
      </c>
      <c r="F123" s="287">
        <v>57</v>
      </c>
      <c r="G123" s="287" t="s">
        <v>317</v>
      </c>
      <c r="H123" s="287">
        <v>172850</v>
      </c>
      <c r="I123" s="287">
        <v>178305</v>
      </c>
    </row>
    <row r="125" spans="1:9" s="170" customFormat="1" x14ac:dyDescent="0.25">
      <c r="A125" s="279"/>
      <c r="B125" s="279"/>
      <c r="C125" s="400" t="s">
        <v>65</v>
      </c>
      <c r="D125" s="400"/>
      <c r="E125" s="400"/>
      <c r="F125" s="400"/>
      <c r="G125" s="400"/>
      <c r="H125" s="400"/>
      <c r="I125" s="400"/>
    </row>
    <row r="126" spans="1:9" ht="30" x14ac:dyDescent="0.25">
      <c r="A126" s="378"/>
      <c r="B126" s="378"/>
      <c r="C126" s="161" t="s">
        <v>1179</v>
      </c>
      <c r="D126" s="161" t="s">
        <v>1180</v>
      </c>
      <c r="E126" s="161" t="s">
        <v>1181</v>
      </c>
      <c r="F126" s="161" t="s">
        <v>1182</v>
      </c>
      <c r="G126" s="161" t="s">
        <v>1183</v>
      </c>
      <c r="H126" s="161" t="s">
        <v>1184</v>
      </c>
      <c r="I126" s="161" t="s">
        <v>39</v>
      </c>
    </row>
    <row r="127" spans="1:9" ht="30" x14ac:dyDescent="0.25">
      <c r="A127" s="379" t="s">
        <v>1199</v>
      </c>
      <c r="B127" s="379" t="s">
        <v>1198</v>
      </c>
      <c r="C127" s="161" t="s">
        <v>1189</v>
      </c>
      <c r="D127" s="161" t="s">
        <v>1190</v>
      </c>
      <c r="E127" s="161" t="s">
        <v>1191</v>
      </c>
      <c r="F127" s="161" t="s">
        <v>1192</v>
      </c>
      <c r="G127" s="161" t="s">
        <v>1193</v>
      </c>
      <c r="H127" s="161" t="s">
        <v>1194</v>
      </c>
      <c r="I127" s="161" t="s">
        <v>40</v>
      </c>
    </row>
    <row r="128" spans="1:9" x14ac:dyDescent="0.25">
      <c r="A128" s="373" t="s">
        <v>1174</v>
      </c>
      <c r="B128" s="285" t="s">
        <v>1186</v>
      </c>
      <c r="C128" s="278" t="s">
        <v>16</v>
      </c>
      <c r="D128" s="278" t="s">
        <v>16</v>
      </c>
      <c r="E128" s="278" t="s">
        <v>16</v>
      </c>
      <c r="F128" s="278" t="s">
        <v>16</v>
      </c>
      <c r="G128" s="278" t="s">
        <v>16</v>
      </c>
      <c r="H128" s="278" t="s">
        <v>16</v>
      </c>
      <c r="I128" s="278" t="s">
        <v>16</v>
      </c>
    </row>
    <row r="129" spans="1:9" x14ac:dyDescent="0.25">
      <c r="A129" s="216" t="s">
        <v>1175</v>
      </c>
      <c r="B129" s="216" t="s">
        <v>1187</v>
      </c>
      <c r="C129" s="376">
        <v>0</v>
      </c>
      <c r="D129" s="376">
        <v>0</v>
      </c>
      <c r="E129" s="377">
        <v>0</v>
      </c>
      <c r="F129" s="377">
        <v>0</v>
      </c>
      <c r="G129" s="377">
        <v>1</v>
      </c>
      <c r="H129" s="377">
        <v>1</v>
      </c>
      <c r="I129" s="377"/>
    </row>
    <row r="130" spans="1:9" ht="30" x14ac:dyDescent="0.25">
      <c r="A130" s="216" t="s">
        <v>1176</v>
      </c>
      <c r="B130" s="216" t="s">
        <v>1136</v>
      </c>
      <c r="C130" s="304" t="s">
        <v>1200</v>
      </c>
      <c r="D130" s="304">
        <v>4394</v>
      </c>
      <c r="E130" s="305">
        <v>468</v>
      </c>
      <c r="F130" s="305">
        <v>502</v>
      </c>
      <c r="G130" s="305">
        <v>555</v>
      </c>
      <c r="H130" s="305">
        <v>4940</v>
      </c>
      <c r="I130" s="305" t="s">
        <v>1201</v>
      </c>
    </row>
    <row r="131" spans="1:9" x14ac:dyDescent="0.25">
      <c r="A131" s="216" t="s">
        <v>1177</v>
      </c>
      <c r="B131" s="216" t="s">
        <v>1188</v>
      </c>
      <c r="C131" s="304" t="s">
        <v>1202</v>
      </c>
      <c r="D131" s="304" t="s">
        <v>317</v>
      </c>
      <c r="E131" s="305" t="s">
        <v>317</v>
      </c>
      <c r="F131" s="305" t="s">
        <v>317</v>
      </c>
      <c r="G131" s="305">
        <v>172850</v>
      </c>
      <c r="H131" s="305" t="s">
        <v>317</v>
      </c>
      <c r="I131" s="305" t="s">
        <v>1203</v>
      </c>
    </row>
    <row r="132" spans="1:9" s="170" customFormat="1" x14ac:dyDescent="0.25">
      <c r="A132" s="306" t="s">
        <v>1178</v>
      </c>
      <c r="B132" s="306" t="s">
        <v>453</v>
      </c>
      <c r="C132" s="286" t="s">
        <v>317</v>
      </c>
      <c r="D132" s="286" t="s">
        <v>317</v>
      </c>
      <c r="E132" s="287" t="s">
        <v>317</v>
      </c>
      <c r="F132" s="287" t="s">
        <v>317</v>
      </c>
      <c r="G132" s="287">
        <v>173405</v>
      </c>
      <c r="H132" s="287">
        <v>4940</v>
      </c>
      <c r="I132" s="287">
        <v>178345</v>
      </c>
    </row>
    <row r="134" spans="1:9" s="170" customFormat="1" x14ac:dyDescent="0.25">
      <c r="A134" s="279"/>
      <c r="B134" s="279"/>
      <c r="C134" s="401" t="s">
        <v>66</v>
      </c>
      <c r="D134" s="401"/>
      <c r="E134" s="401"/>
      <c r="F134" s="401"/>
      <c r="G134" s="401"/>
      <c r="H134" s="401"/>
      <c r="I134" s="401"/>
    </row>
    <row r="135" spans="1:9" ht="30" x14ac:dyDescent="0.25">
      <c r="A135" s="378"/>
      <c r="B135" s="378"/>
      <c r="C135" s="161" t="s">
        <v>1179</v>
      </c>
      <c r="D135" s="161" t="s">
        <v>1180</v>
      </c>
      <c r="E135" s="161" t="s">
        <v>1181</v>
      </c>
      <c r="F135" s="161" t="s">
        <v>1182</v>
      </c>
      <c r="G135" s="161" t="s">
        <v>1183</v>
      </c>
      <c r="H135" s="161" t="s">
        <v>1184</v>
      </c>
      <c r="I135" s="161" t="s">
        <v>39</v>
      </c>
    </row>
    <row r="136" spans="1:9" ht="30" x14ac:dyDescent="0.25">
      <c r="A136" s="379" t="s">
        <v>1199</v>
      </c>
      <c r="B136" s="379" t="s">
        <v>1198</v>
      </c>
      <c r="C136" s="161" t="s">
        <v>1189</v>
      </c>
      <c r="D136" s="161" t="s">
        <v>1190</v>
      </c>
      <c r="E136" s="161" t="s">
        <v>1191</v>
      </c>
      <c r="F136" s="161" t="s">
        <v>1192</v>
      </c>
      <c r="G136" s="161" t="s">
        <v>1193</v>
      </c>
      <c r="H136" s="161" t="s">
        <v>1194</v>
      </c>
      <c r="I136" s="161" t="s">
        <v>40</v>
      </c>
    </row>
    <row r="137" spans="1:9" x14ac:dyDescent="0.25">
      <c r="A137" s="373" t="s">
        <v>1174</v>
      </c>
      <c r="B137" s="285" t="s">
        <v>1186</v>
      </c>
      <c r="C137" s="278" t="s">
        <v>16</v>
      </c>
      <c r="D137" s="278" t="s">
        <v>16</v>
      </c>
      <c r="E137" s="278" t="s">
        <v>16</v>
      </c>
      <c r="F137" s="278" t="s">
        <v>16</v>
      </c>
      <c r="G137" s="278" t="s">
        <v>16</v>
      </c>
      <c r="H137" s="278" t="s">
        <v>16</v>
      </c>
      <c r="I137" s="278" t="s">
        <v>16</v>
      </c>
    </row>
    <row r="138" spans="1:9" x14ac:dyDescent="0.25">
      <c r="A138" s="216" t="s">
        <v>1175</v>
      </c>
      <c r="B138" s="216" t="s">
        <v>1187</v>
      </c>
      <c r="C138" s="376">
        <v>0</v>
      </c>
      <c r="D138" s="376">
        <v>0</v>
      </c>
      <c r="E138" s="377">
        <v>0</v>
      </c>
      <c r="F138" s="377">
        <v>0</v>
      </c>
      <c r="G138" s="377">
        <v>1</v>
      </c>
      <c r="H138" s="377">
        <v>1</v>
      </c>
      <c r="I138" s="377"/>
    </row>
    <row r="139" spans="1:9" ht="30" x14ac:dyDescent="0.25">
      <c r="A139" s="216" t="s">
        <v>1176</v>
      </c>
      <c r="B139" s="216" t="s">
        <v>1136</v>
      </c>
      <c r="C139" s="304" t="s">
        <v>1204</v>
      </c>
      <c r="D139" s="304">
        <v>23706</v>
      </c>
      <c r="E139" s="305">
        <v>468</v>
      </c>
      <c r="F139" s="305">
        <v>502</v>
      </c>
      <c r="G139" s="305">
        <v>555</v>
      </c>
      <c r="H139" s="305">
        <v>4940</v>
      </c>
      <c r="I139" s="305" t="s">
        <v>1205</v>
      </c>
    </row>
    <row r="140" spans="1:9" x14ac:dyDescent="0.25">
      <c r="A140" s="216" t="s">
        <v>1177</v>
      </c>
      <c r="B140" s="216" t="s">
        <v>1188</v>
      </c>
      <c r="C140" s="304" t="s">
        <v>1202</v>
      </c>
      <c r="D140" s="304" t="s">
        <v>317</v>
      </c>
      <c r="E140" s="305" t="s">
        <v>317</v>
      </c>
      <c r="F140" s="305" t="s">
        <v>317</v>
      </c>
      <c r="G140" s="305">
        <v>172850</v>
      </c>
      <c r="H140" s="305" t="s">
        <v>317</v>
      </c>
      <c r="I140" s="305" t="s">
        <v>1203</v>
      </c>
    </row>
    <row r="141" spans="1:9" s="170" customFormat="1" x14ac:dyDescent="0.25">
      <c r="A141" s="306" t="s">
        <v>1178</v>
      </c>
      <c r="B141" s="306" t="s">
        <v>453</v>
      </c>
      <c r="C141" s="286" t="s">
        <v>317</v>
      </c>
      <c r="D141" s="286" t="s">
        <v>317</v>
      </c>
      <c r="E141" s="287" t="s">
        <v>317</v>
      </c>
      <c r="F141" s="287" t="s">
        <v>317</v>
      </c>
      <c r="G141" s="287">
        <v>173405</v>
      </c>
      <c r="H141" s="287">
        <v>4940</v>
      </c>
      <c r="I141" s="287">
        <v>178345</v>
      </c>
    </row>
  </sheetData>
  <mergeCells count="37">
    <mergeCell ref="G20:G21"/>
    <mergeCell ref="C37:F37"/>
    <mergeCell ref="C3:H3"/>
    <mergeCell ref="D4:D5"/>
    <mergeCell ref="E4:E5"/>
    <mergeCell ref="F4:F5"/>
    <mergeCell ref="G4:G5"/>
    <mergeCell ref="C19:H19"/>
    <mergeCell ref="D20:D21"/>
    <mergeCell ref="E20:E21"/>
    <mergeCell ref="F20:F21"/>
    <mergeCell ref="A42:A43"/>
    <mergeCell ref="B42:B43"/>
    <mergeCell ref="C47:D47"/>
    <mergeCell ref="E47:F47"/>
    <mergeCell ref="C66:F66"/>
    <mergeCell ref="A87:A88"/>
    <mergeCell ref="B87:B88"/>
    <mergeCell ref="E87:E88"/>
    <mergeCell ref="F87:F88"/>
    <mergeCell ref="E67:E68"/>
    <mergeCell ref="F67:F68"/>
    <mergeCell ref="A71:A75"/>
    <mergeCell ref="B71:B75"/>
    <mergeCell ref="A80:A82"/>
    <mergeCell ref="B80:B82"/>
    <mergeCell ref="B67:B68"/>
    <mergeCell ref="A67:A68"/>
    <mergeCell ref="C86:F86"/>
    <mergeCell ref="C107:I107"/>
    <mergeCell ref="C116:I116"/>
    <mergeCell ref="C125:I125"/>
    <mergeCell ref="C134:I134"/>
    <mergeCell ref="A91:A96"/>
    <mergeCell ref="B91:B96"/>
    <mergeCell ref="A101:A103"/>
    <mergeCell ref="B101:B10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243-1109-4BEE-8D58-0C8B2453F38D}">
  <sheetPr>
    <tabColor theme="9" tint="0.79998168889431442"/>
  </sheetPr>
  <dimension ref="A1:L70"/>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2" customFormat="1" ht="45"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3" spans="1:12" x14ac:dyDescent="0.25">
      <c r="A3" s="170" t="s">
        <v>1089</v>
      </c>
      <c r="B3" s="170" t="s">
        <v>1090</v>
      </c>
    </row>
    <row r="5" spans="1:12" ht="15.75" x14ac:dyDescent="0.25">
      <c r="C5" s="390" t="s">
        <v>65</v>
      </c>
      <c r="D5" s="390"/>
      <c r="E5" s="312"/>
      <c r="F5" s="391" t="s">
        <v>66</v>
      </c>
      <c r="G5" s="391"/>
    </row>
    <row r="6" spans="1:12" ht="54" customHeight="1" x14ac:dyDescent="0.25">
      <c r="A6" s="224" t="s">
        <v>703</v>
      </c>
      <c r="B6" s="224" t="s">
        <v>702</v>
      </c>
      <c r="C6" s="53">
        <v>2023</v>
      </c>
      <c r="D6" s="53">
        <v>2022</v>
      </c>
      <c r="E6" s="313"/>
      <c r="F6" s="53">
        <f>C6</f>
        <v>2023</v>
      </c>
      <c r="G6" s="53">
        <f>D6</f>
        <v>2022</v>
      </c>
    </row>
    <row r="7" spans="1:12" s="170" customFormat="1" x14ac:dyDescent="0.25">
      <c r="A7" s="285"/>
      <c r="B7" s="321"/>
      <c r="C7" s="248"/>
      <c r="D7" s="248"/>
      <c r="E7" s="248"/>
      <c r="F7" s="248"/>
      <c r="G7" s="248"/>
    </row>
    <row r="8" spans="1:12" s="170" customFormat="1" x14ac:dyDescent="0.25">
      <c r="A8" s="285" t="s">
        <v>67</v>
      </c>
      <c r="B8" s="321" t="s">
        <v>475</v>
      </c>
      <c r="C8" s="248" t="s">
        <v>16</v>
      </c>
      <c r="D8" s="248" t="s">
        <v>16</v>
      </c>
      <c r="E8" s="248"/>
      <c r="F8" s="248" t="s">
        <v>16</v>
      </c>
      <c r="G8" s="248" t="s">
        <v>16</v>
      </c>
    </row>
    <row r="9" spans="1:12" x14ac:dyDescent="0.25">
      <c r="A9" s="216" t="s">
        <v>168</v>
      </c>
      <c r="B9" s="316" t="s">
        <v>425</v>
      </c>
      <c r="C9" s="304">
        <v>84042604</v>
      </c>
      <c r="D9" s="304">
        <v>73514575</v>
      </c>
      <c r="E9" s="315"/>
      <c r="F9" s="305">
        <v>84042604</v>
      </c>
      <c r="G9" s="305">
        <v>73514575</v>
      </c>
    </row>
    <row r="10" spans="1:12" x14ac:dyDescent="0.25">
      <c r="A10" s="216" t="s">
        <v>318</v>
      </c>
      <c r="B10" s="316" t="s">
        <v>645</v>
      </c>
      <c r="C10" s="304">
        <v>8245624</v>
      </c>
      <c r="D10" s="304">
        <v>30205990</v>
      </c>
      <c r="E10" s="315"/>
      <c r="F10" s="305">
        <v>8245624</v>
      </c>
      <c r="G10" s="305">
        <v>30205990</v>
      </c>
    </row>
    <row r="11" spans="1:12" x14ac:dyDescent="0.25">
      <c r="A11" s="216" t="s">
        <v>319</v>
      </c>
      <c r="B11" s="316" t="s">
        <v>646</v>
      </c>
      <c r="C11" s="304">
        <v>-245091</v>
      </c>
      <c r="D11" s="304">
        <v>1843615</v>
      </c>
      <c r="E11" s="315"/>
      <c r="F11" s="305">
        <v>-245091</v>
      </c>
      <c r="G11" s="305">
        <v>1843615</v>
      </c>
    </row>
    <row r="12" spans="1:12" x14ac:dyDescent="0.25">
      <c r="A12" s="216" t="s">
        <v>320</v>
      </c>
      <c r="B12" s="316" t="s">
        <v>1091</v>
      </c>
      <c r="C12" s="304">
        <v>533940</v>
      </c>
      <c r="D12" s="304">
        <v>621896</v>
      </c>
      <c r="E12" s="315"/>
      <c r="F12" s="305">
        <v>533940</v>
      </c>
      <c r="G12" s="305">
        <v>621896</v>
      </c>
    </row>
    <row r="13" spans="1:12" x14ac:dyDescent="0.25">
      <c r="A13" s="216" t="s">
        <v>321</v>
      </c>
      <c r="B13" s="316" t="s">
        <v>1092</v>
      </c>
      <c r="C13" s="304" t="s">
        <v>698</v>
      </c>
      <c r="D13" s="304">
        <v>223692</v>
      </c>
      <c r="E13" s="315"/>
      <c r="F13" s="305" t="s">
        <v>698</v>
      </c>
      <c r="G13" s="305">
        <v>223692</v>
      </c>
    </row>
    <row r="14" spans="1:12" x14ac:dyDescent="0.25">
      <c r="A14" s="216" t="s">
        <v>643</v>
      </c>
      <c r="B14" s="316" t="s">
        <v>644</v>
      </c>
      <c r="C14" s="304" t="s">
        <v>698</v>
      </c>
      <c r="D14" s="304" t="s">
        <v>698</v>
      </c>
      <c r="E14" s="315"/>
      <c r="F14" s="305">
        <v>26320745</v>
      </c>
      <c r="G14" s="305">
        <v>22060969</v>
      </c>
    </row>
    <row r="15" spans="1:12" x14ac:dyDescent="0.25">
      <c r="A15" s="216" t="s">
        <v>322</v>
      </c>
      <c r="B15" s="316" t="s">
        <v>331</v>
      </c>
      <c r="C15" s="304">
        <v>2125266</v>
      </c>
      <c r="D15" s="304">
        <v>2396715</v>
      </c>
      <c r="E15" s="315"/>
      <c r="F15" s="305">
        <v>2125266</v>
      </c>
      <c r="G15" s="305">
        <v>2396715</v>
      </c>
    </row>
    <row r="16" spans="1:12" s="170" customFormat="1" ht="30" x14ac:dyDescent="0.25">
      <c r="A16" s="282" t="s">
        <v>323</v>
      </c>
      <c r="B16" s="283" t="s">
        <v>1093</v>
      </c>
      <c r="C16" s="310">
        <v>94702343</v>
      </c>
      <c r="D16" s="251">
        <v>108806483</v>
      </c>
      <c r="E16" s="314"/>
      <c r="F16" s="251">
        <v>121023088</v>
      </c>
      <c r="G16" s="251">
        <v>130867452</v>
      </c>
      <c r="H16"/>
      <c r="I16"/>
      <c r="J16"/>
      <c r="K16"/>
      <c r="L16"/>
    </row>
    <row r="17" spans="1:12" x14ac:dyDescent="0.25">
      <c r="A17" s="216"/>
      <c r="B17" s="316"/>
      <c r="C17" s="304"/>
      <c r="D17" s="304"/>
      <c r="E17" s="315"/>
      <c r="F17" s="305"/>
      <c r="G17" s="305"/>
    </row>
    <row r="18" spans="1:12" s="170" customFormat="1" x14ac:dyDescent="0.25">
      <c r="A18" s="285" t="s">
        <v>324</v>
      </c>
      <c r="B18" s="321" t="s">
        <v>476</v>
      </c>
      <c r="C18" s="286"/>
      <c r="D18" s="286"/>
      <c r="E18" s="317"/>
      <c r="F18" s="287"/>
      <c r="G18" s="287"/>
    </row>
    <row r="19" spans="1:12" x14ac:dyDescent="0.25">
      <c r="A19" s="216" t="s">
        <v>188</v>
      </c>
      <c r="B19" s="316" t="s">
        <v>199</v>
      </c>
      <c r="C19" s="304">
        <v>6740747</v>
      </c>
      <c r="D19" s="304">
        <v>14076752</v>
      </c>
      <c r="E19" s="315"/>
      <c r="F19" s="305">
        <v>6740747</v>
      </c>
      <c r="G19" s="305">
        <v>14076752</v>
      </c>
    </row>
    <row r="20" spans="1:12" x14ac:dyDescent="0.25">
      <c r="A20" s="216" t="s">
        <v>189</v>
      </c>
      <c r="B20" s="316" t="s">
        <v>200</v>
      </c>
      <c r="C20" s="304">
        <v>8116206</v>
      </c>
      <c r="D20" s="304">
        <v>23652121</v>
      </c>
      <c r="E20" s="315"/>
      <c r="F20" s="305">
        <v>8116206</v>
      </c>
      <c r="G20" s="305">
        <v>23652121</v>
      </c>
    </row>
    <row r="21" spans="1:12" ht="30" x14ac:dyDescent="0.25">
      <c r="A21" s="216" t="s">
        <v>647</v>
      </c>
      <c r="B21" s="316" t="s">
        <v>649</v>
      </c>
      <c r="C21" s="304">
        <v>20536526</v>
      </c>
      <c r="D21" s="304" t="s">
        <v>698</v>
      </c>
      <c r="E21" s="315"/>
      <c r="F21" s="305">
        <v>20536526</v>
      </c>
      <c r="G21" s="305" t="s">
        <v>698</v>
      </c>
    </row>
    <row r="22" spans="1:12" x14ac:dyDescent="0.25">
      <c r="A22" s="216" t="s">
        <v>648</v>
      </c>
      <c r="B22" s="316" t="s">
        <v>650</v>
      </c>
      <c r="C22" s="304">
        <v>3562619</v>
      </c>
      <c r="D22" s="304" t="s">
        <v>698</v>
      </c>
      <c r="E22" s="315"/>
      <c r="F22" s="305">
        <v>3562619</v>
      </c>
      <c r="G22" s="305" t="s">
        <v>698</v>
      </c>
    </row>
    <row r="23" spans="1:12" x14ac:dyDescent="0.25">
      <c r="A23" s="216" t="s">
        <v>325</v>
      </c>
      <c r="B23" s="316" t="s">
        <v>651</v>
      </c>
      <c r="C23" s="304">
        <v>283182</v>
      </c>
      <c r="D23" s="304">
        <v>81344</v>
      </c>
      <c r="E23" s="315"/>
      <c r="F23" s="305">
        <v>283182</v>
      </c>
      <c r="G23" s="305">
        <v>81344</v>
      </c>
    </row>
    <row r="24" spans="1:12" ht="28.5" customHeight="1" x14ac:dyDescent="0.25">
      <c r="A24" s="216" t="s">
        <v>326</v>
      </c>
      <c r="B24" s="316" t="s">
        <v>652</v>
      </c>
      <c r="C24" s="304">
        <v>8899090</v>
      </c>
      <c r="D24" s="304">
        <v>7892280</v>
      </c>
      <c r="E24" s="315"/>
      <c r="F24" s="305">
        <v>8899090</v>
      </c>
      <c r="G24" s="305">
        <v>7892280</v>
      </c>
    </row>
    <row r="25" spans="1:12" x14ac:dyDescent="0.25">
      <c r="A25" s="216" t="s">
        <v>327</v>
      </c>
      <c r="B25" s="316" t="s">
        <v>653</v>
      </c>
      <c r="C25" s="304">
        <v>1178704</v>
      </c>
      <c r="D25" s="304">
        <v>1338608</v>
      </c>
      <c r="E25" s="315"/>
      <c r="F25" s="305">
        <v>1178704</v>
      </c>
      <c r="G25" s="305">
        <v>1338608</v>
      </c>
    </row>
    <row r="26" spans="1:12" x14ac:dyDescent="0.25">
      <c r="A26" s="216" t="s">
        <v>321</v>
      </c>
      <c r="B26" s="316" t="s">
        <v>1092</v>
      </c>
      <c r="C26" s="304" t="s">
        <v>698</v>
      </c>
      <c r="D26" s="304">
        <v>564827</v>
      </c>
      <c r="E26" s="315"/>
      <c r="F26" s="305" t="s">
        <v>698</v>
      </c>
      <c r="G26" s="305">
        <v>564827</v>
      </c>
    </row>
    <row r="27" spans="1:12" x14ac:dyDescent="0.25">
      <c r="A27" s="216" t="s">
        <v>328</v>
      </c>
      <c r="B27" s="316" t="s">
        <v>477</v>
      </c>
      <c r="C27" s="304">
        <v>3651946</v>
      </c>
      <c r="D27" s="304">
        <v>3236455</v>
      </c>
      <c r="E27" s="315"/>
      <c r="F27" s="305">
        <v>3651946</v>
      </c>
      <c r="G27" s="305">
        <v>3236455</v>
      </c>
    </row>
    <row r="28" spans="1:12" x14ac:dyDescent="0.25">
      <c r="A28" s="216" t="s">
        <v>177</v>
      </c>
      <c r="B28" s="316" t="s">
        <v>538</v>
      </c>
      <c r="C28" s="304">
        <v>129458</v>
      </c>
      <c r="D28" s="304">
        <v>220200</v>
      </c>
      <c r="E28" s="315"/>
      <c r="F28" s="305">
        <v>129458</v>
      </c>
      <c r="G28" s="305">
        <v>220200</v>
      </c>
    </row>
    <row r="29" spans="1:12" x14ac:dyDescent="0.25">
      <c r="A29" s="216" t="s">
        <v>330</v>
      </c>
      <c r="B29" s="316" t="s">
        <v>654</v>
      </c>
      <c r="C29" s="304">
        <v>805469</v>
      </c>
      <c r="D29" s="304">
        <v>814362</v>
      </c>
      <c r="E29" s="315"/>
      <c r="F29" s="305">
        <v>805469</v>
      </c>
      <c r="G29" s="305">
        <v>814362</v>
      </c>
    </row>
    <row r="30" spans="1:12" x14ac:dyDescent="0.25">
      <c r="A30" s="216" t="s">
        <v>643</v>
      </c>
      <c r="B30" s="316" t="s">
        <v>644</v>
      </c>
      <c r="C30" s="304" t="s">
        <v>698</v>
      </c>
      <c r="D30" s="304" t="s">
        <v>698</v>
      </c>
      <c r="E30" s="315"/>
      <c r="F30" s="305">
        <v>3542946</v>
      </c>
      <c r="G30" s="305">
        <v>5408435</v>
      </c>
    </row>
    <row r="31" spans="1:12" x14ac:dyDescent="0.25">
      <c r="A31" s="216" t="s">
        <v>195</v>
      </c>
      <c r="B31" s="316" t="s">
        <v>204</v>
      </c>
      <c r="C31" s="304">
        <v>73267</v>
      </c>
      <c r="D31" s="304">
        <v>164288</v>
      </c>
      <c r="E31" s="315"/>
      <c r="F31" s="305">
        <v>73267</v>
      </c>
      <c r="G31" s="305">
        <v>164288</v>
      </c>
    </row>
    <row r="32" spans="1:12" s="170" customFormat="1" x14ac:dyDescent="0.25">
      <c r="A32" s="282" t="s">
        <v>897</v>
      </c>
      <c r="B32" s="283" t="s">
        <v>1094</v>
      </c>
      <c r="C32" s="310">
        <v>53977214</v>
      </c>
      <c r="D32" s="251">
        <v>52041237</v>
      </c>
      <c r="E32" s="314"/>
      <c r="F32" s="251">
        <v>57520160</v>
      </c>
      <c r="G32" s="251">
        <v>57449672</v>
      </c>
      <c r="H32"/>
      <c r="I32"/>
      <c r="J32"/>
      <c r="K32"/>
      <c r="L32"/>
    </row>
    <row r="35" spans="1:7" ht="15.75" x14ac:dyDescent="0.25">
      <c r="C35" s="390" t="s">
        <v>65</v>
      </c>
      <c r="D35" s="390"/>
      <c r="E35" s="312"/>
      <c r="F35" s="391" t="s">
        <v>66</v>
      </c>
      <c r="G35" s="391"/>
    </row>
    <row r="36" spans="1:7" ht="45" x14ac:dyDescent="0.25">
      <c r="A36" s="224" t="s">
        <v>332</v>
      </c>
      <c r="B36" s="224" t="s">
        <v>478</v>
      </c>
      <c r="C36" s="309">
        <v>45291</v>
      </c>
      <c r="D36" s="309">
        <v>44926</v>
      </c>
      <c r="E36" s="313"/>
      <c r="F36" s="309">
        <f>C36</f>
        <v>45291</v>
      </c>
      <c r="G36" s="309">
        <f>D36</f>
        <v>44926</v>
      </c>
    </row>
    <row r="37" spans="1:7" x14ac:dyDescent="0.25">
      <c r="C37" s="248" t="s">
        <v>16</v>
      </c>
      <c r="D37" s="248" t="s">
        <v>16</v>
      </c>
      <c r="E37" s="248"/>
      <c r="F37" s="248" t="s">
        <v>16</v>
      </c>
      <c r="G37" s="248" t="s">
        <v>16</v>
      </c>
    </row>
    <row r="38" spans="1:7" s="170" customFormat="1" x14ac:dyDescent="0.25">
      <c r="A38" s="285" t="s">
        <v>333</v>
      </c>
      <c r="B38" s="321" t="s">
        <v>479</v>
      </c>
      <c r="C38" s="286"/>
      <c r="D38" s="286"/>
      <c r="E38" s="317"/>
      <c r="F38" s="287"/>
      <c r="G38" s="287"/>
    </row>
    <row r="39" spans="1:7" x14ac:dyDescent="0.25">
      <c r="A39" s="216" t="s">
        <v>334</v>
      </c>
      <c r="B39" s="316" t="s">
        <v>480</v>
      </c>
      <c r="C39" s="304">
        <v>9335128</v>
      </c>
      <c r="D39" s="304">
        <v>7741949</v>
      </c>
      <c r="E39" s="315"/>
      <c r="F39" s="305">
        <v>13925260</v>
      </c>
      <c r="G39" s="305">
        <v>11523403</v>
      </c>
    </row>
    <row r="40" spans="1:7" s="170" customFormat="1" x14ac:dyDescent="0.25">
      <c r="A40" s="285" t="s">
        <v>335</v>
      </c>
      <c r="B40" s="321" t="s">
        <v>481</v>
      </c>
      <c r="C40" s="286"/>
      <c r="D40" s="286"/>
      <c r="E40" s="317"/>
      <c r="F40" s="287"/>
      <c r="G40" s="287"/>
    </row>
    <row r="41" spans="1:7" x14ac:dyDescent="0.25">
      <c r="A41" s="216" t="s">
        <v>334</v>
      </c>
      <c r="B41" s="316" t="s">
        <v>480</v>
      </c>
      <c r="C41" s="304">
        <v>12531931</v>
      </c>
      <c r="D41" s="304">
        <v>15821137</v>
      </c>
      <c r="E41" s="315"/>
      <c r="F41" s="305">
        <v>12876397</v>
      </c>
      <c r="G41" s="305">
        <v>17386223</v>
      </c>
    </row>
    <row r="42" spans="1:7" s="170" customFormat="1" x14ac:dyDescent="0.25">
      <c r="A42" s="285" t="s">
        <v>898</v>
      </c>
      <c r="B42" s="321" t="s">
        <v>1095</v>
      </c>
      <c r="C42" s="304">
        <v>2216099</v>
      </c>
      <c r="D42" s="304">
        <v>31000</v>
      </c>
      <c r="E42" s="315"/>
      <c r="F42" s="305">
        <v>2216099</v>
      </c>
      <c r="G42" s="305">
        <v>31000</v>
      </c>
    </row>
    <row r="45" spans="1:7" ht="15.75" x14ac:dyDescent="0.25">
      <c r="C45" s="390" t="s">
        <v>65</v>
      </c>
      <c r="D45" s="390"/>
      <c r="E45" s="312"/>
      <c r="F45" s="391" t="s">
        <v>66</v>
      </c>
      <c r="G45" s="391"/>
    </row>
    <row r="46" spans="1:7" ht="30" x14ac:dyDescent="0.25">
      <c r="A46" s="224" t="s">
        <v>899</v>
      </c>
      <c r="B46" s="224" t="s">
        <v>1096</v>
      </c>
      <c r="C46" s="53">
        <v>2023</v>
      </c>
      <c r="D46" s="53">
        <v>2022</v>
      </c>
      <c r="E46" s="313"/>
      <c r="F46" s="53">
        <f>C46</f>
        <v>2023</v>
      </c>
      <c r="G46" s="53">
        <f>D46</f>
        <v>2022</v>
      </c>
    </row>
    <row r="47" spans="1:7" x14ac:dyDescent="0.25">
      <c r="A47" s="170" t="s">
        <v>903</v>
      </c>
      <c r="B47" s="170" t="s">
        <v>1097</v>
      </c>
      <c r="C47" s="248" t="s">
        <v>16</v>
      </c>
      <c r="D47" s="248" t="s">
        <v>16</v>
      </c>
      <c r="E47" s="248"/>
      <c r="F47" s="248" t="s">
        <v>16</v>
      </c>
      <c r="G47" s="248" t="s">
        <v>16</v>
      </c>
    </row>
    <row r="48" spans="1:7" s="170" customFormat="1" x14ac:dyDescent="0.25">
      <c r="A48" s="216" t="s">
        <v>67</v>
      </c>
      <c r="B48" s="316" t="s">
        <v>9</v>
      </c>
      <c r="C48" s="286"/>
      <c r="D48" s="286"/>
      <c r="E48" s="317"/>
      <c r="F48" s="287"/>
      <c r="G48" s="287"/>
    </row>
    <row r="49" spans="1:7" x14ac:dyDescent="0.25">
      <c r="A49" s="216" t="s">
        <v>322</v>
      </c>
      <c r="B49" s="316" t="s">
        <v>331</v>
      </c>
      <c r="C49" s="304">
        <v>12456</v>
      </c>
      <c r="D49" s="304">
        <v>55655</v>
      </c>
      <c r="E49" s="315"/>
      <c r="F49" s="305">
        <v>12456</v>
      </c>
      <c r="G49" s="305">
        <v>55655</v>
      </c>
    </row>
    <row r="50" spans="1:7" x14ac:dyDescent="0.25">
      <c r="A50" s="216" t="s">
        <v>900</v>
      </c>
      <c r="B50" s="316" t="s">
        <v>1098</v>
      </c>
      <c r="C50" s="304">
        <v>8333</v>
      </c>
      <c r="D50" s="304" t="s">
        <v>317</v>
      </c>
      <c r="E50" s="315"/>
      <c r="F50" s="305">
        <v>8333</v>
      </c>
      <c r="G50" s="305" t="s">
        <v>317</v>
      </c>
    </row>
    <row r="51" spans="1:7" s="170" customFormat="1" x14ac:dyDescent="0.25">
      <c r="A51" s="285" t="s">
        <v>901</v>
      </c>
      <c r="B51" s="321" t="s">
        <v>1099</v>
      </c>
      <c r="C51" s="286">
        <v>20789</v>
      </c>
      <c r="D51" s="286">
        <v>55655</v>
      </c>
      <c r="E51" s="317"/>
      <c r="F51" s="287">
        <v>20789</v>
      </c>
      <c r="G51" s="287">
        <v>55655</v>
      </c>
    </row>
    <row r="52" spans="1:7" x14ac:dyDescent="0.25">
      <c r="A52" s="216" t="s">
        <v>324</v>
      </c>
      <c r="B52" s="316" t="s">
        <v>476</v>
      </c>
      <c r="C52" s="304"/>
      <c r="D52" s="304"/>
      <c r="E52" s="315"/>
      <c r="F52" s="305"/>
      <c r="G52" s="305"/>
    </row>
    <row r="53" spans="1:7" x14ac:dyDescent="0.25">
      <c r="A53" t="s">
        <v>902</v>
      </c>
      <c r="B53" t="s">
        <v>1100</v>
      </c>
      <c r="C53" s="303">
        <v>333640</v>
      </c>
      <c r="D53" s="303">
        <v>132631</v>
      </c>
      <c r="F53" s="303">
        <v>333640</v>
      </c>
      <c r="G53" s="303">
        <v>132631</v>
      </c>
    </row>
    <row r="54" spans="1:7" s="170" customFormat="1" x14ac:dyDescent="0.25">
      <c r="A54" s="285" t="s">
        <v>901</v>
      </c>
      <c r="B54" s="321" t="s">
        <v>1099</v>
      </c>
      <c r="C54" s="286">
        <v>333640</v>
      </c>
      <c r="D54" s="286">
        <v>132631</v>
      </c>
      <c r="E54" s="317"/>
      <c r="F54" s="287">
        <v>333640</v>
      </c>
      <c r="G54" s="287">
        <v>132631</v>
      </c>
    </row>
    <row r="55" spans="1:7" ht="45" x14ac:dyDescent="0.25">
      <c r="A55" s="320" t="s">
        <v>904</v>
      </c>
      <c r="B55" s="320" t="s">
        <v>1101</v>
      </c>
    </row>
    <row r="58" spans="1:7" ht="15.75" x14ac:dyDescent="0.25">
      <c r="C58" s="390" t="s">
        <v>65</v>
      </c>
      <c r="D58" s="390"/>
      <c r="E58" s="312"/>
      <c r="F58" s="391" t="s">
        <v>66</v>
      </c>
      <c r="G58" s="391"/>
    </row>
    <row r="59" spans="1:7" ht="45" x14ac:dyDescent="0.25">
      <c r="A59" s="224" t="s">
        <v>905</v>
      </c>
      <c r="B59" s="224" t="s">
        <v>1102</v>
      </c>
      <c r="C59" s="309">
        <v>45291</v>
      </c>
      <c r="D59" s="309">
        <v>44926</v>
      </c>
      <c r="E59" s="313"/>
      <c r="F59" s="309">
        <f>C59</f>
        <v>45291</v>
      </c>
      <c r="G59" s="309">
        <f>D59</f>
        <v>44926</v>
      </c>
    </row>
    <row r="60" spans="1:7" x14ac:dyDescent="0.25">
      <c r="C60" s="248" t="s">
        <v>16</v>
      </c>
      <c r="D60" s="248" t="s">
        <v>16</v>
      </c>
      <c r="E60" s="248"/>
      <c r="F60" s="248" t="s">
        <v>16</v>
      </c>
      <c r="G60" s="248" t="s">
        <v>16</v>
      </c>
    </row>
    <row r="61" spans="1:7" s="170" customFormat="1" x14ac:dyDescent="0.25">
      <c r="A61" s="285" t="s">
        <v>333</v>
      </c>
      <c r="B61" s="321" t="s">
        <v>479</v>
      </c>
      <c r="C61" s="286"/>
      <c r="D61" s="286"/>
      <c r="E61" s="317"/>
      <c r="F61" s="287"/>
      <c r="G61" s="287"/>
    </row>
    <row r="62" spans="1:7" x14ac:dyDescent="0.25">
      <c r="A62" s="216" t="s">
        <v>906</v>
      </c>
      <c r="B62" s="316" t="s">
        <v>1103</v>
      </c>
      <c r="C62" s="304">
        <v>144799</v>
      </c>
      <c r="D62" s="304">
        <v>216092</v>
      </c>
      <c r="E62" s="315"/>
      <c r="F62" s="305">
        <v>144799</v>
      </c>
      <c r="G62" s="305">
        <v>216092</v>
      </c>
    </row>
    <row r="65" spans="1:7" ht="15.75" x14ac:dyDescent="0.25">
      <c r="C65" s="390" t="s">
        <v>65</v>
      </c>
      <c r="D65" s="390"/>
      <c r="E65" s="312"/>
      <c r="F65" s="391" t="s">
        <v>66</v>
      </c>
      <c r="G65" s="391"/>
    </row>
    <row r="66" spans="1:7" ht="30" x14ac:dyDescent="0.25">
      <c r="A66" s="224" t="s">
        <v>1211</v>
      </c>
      <c r="B66" s="224" t="s">
        <v>1215</v>
      </c>
      <c r="C66" s="53">
        <v>2023</v>
      </c>
      <c r="D66" s="53">
        <v>2022</v>
      </c>
      <c r="E66" s="313"/>
      <c r="F66" s="53">
        <f>C66</f>
        <v>2023</v>
      </c>
      <c r="G66" s="53">
        <f>D66</f>
        <v>2022</v>
      </c>
    </row>
    <row r="67" spans="1:7" x14ac:dyDescent="0.25">
      <c r="C67" s="248" t="s">
        <v>16</v>
      </c>
      <c r="D67" s="248" t="s">
        <v>16</v>
      </c>
      <c r="E67" s="248"/>
      <c r="F67" s="248" t="s">
        <v>16</v>
      </c>
      <c r="G67" s="248" t="s">
        <v>16</v>
      </c>
    </row>
    <row r="68" spans="1:7" x14ac:dyDescent="0.25">
      <c r="A68" s="216" t="s">
        <v>1208</v>
      </c>
      <c r="B68" s="316" t="s">
        <v>1212</v>
      </c>
      <c r="C68" s="304">
        <v>36500</v>
      </c>
      <c r="D68" s="304">
        <v>36100</v>
      </c>
      <c r="E68" s="315"/>
      <c r="F68" s="305">
        <v>53500</v>
      </c>
      <c r="G68" s="305">
        <v>60100</v>
      </c>
    </row>
    <row r="69" spans="1:7" x14ac:dyDescent="0.25">
      <c r="A69" s="216" t="s">
        <v>1209</v>
      </c>
      <c r="B69" s="316" t="s">
        <v>1213</v>
      </c>
      <c r="C69" s="304">
        <v>111768</v>
      </c>
      <c r="D69" s="304">
        <v>19500</v>
      </c>
      <c r="E69" s="315"/>
      <c r="F69" s="305">
        <v>117068</v>
      </c>
      <c r="G69" s="305">
        <v>24800</v>
      </c>
    </row>
    <row r="70" spans="1:7" s="170" customFormat="1" ht="30" x14ac:dyDescent="0.25">
      <c r="A70" s="285" t="s">
        <v>1210</v>
      </c>
      <c r="B70" s="321" t="s">
        <v>1214</v>
      </c>
      <c r="C70" s="286">
        <v>148268</v>
      </c>
      <c r="D70" s="286">
        <v>55600</v>
      </c>
      <c r="E70" s="317"/>
      <c r="F70" s="287">
        <v>170568</v>
      </c>
      <c r="G70" s="287">
        <v>84900</v>
      </c>
    </row>
  </sheetData>
  <mergeCells count="10">
    <mergeCell ref="C65:D65"/>
    <mergeCell ref="F65:G65"/>
    <mergeCell ref="C58:D58"/>
    <mergeCell ref="F58:G58"/>
    <mergeCell ref="F5:G5"/>
    <mergeCell ref="C5:D5"/>
    <mergeCell ref="C35:D35"/>
    <mergeCell ref="F35:G35"/>
    <mergeCell ref="C45:D45"/>
    <mergeCell ref="F45:G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A51D-5E9D-4017-B5FE-8D9026A2867F}">
  <sheetPr>
    <tabColor theme="9" tint="0.79998168889431442"/>
  </sheetPr>
  <dimension ref="A1:H36"/>
  <sheetViews>
    <sheetView showGridLines="0" zoomScale="90" zoomScaleNormal="90" workbookViewId="0"/>
  </sheetViews>
  <sheetFormatPr defaultColWidth="8.85546875" defaultRowHeight="15" x14ac:dyDescent="0.25"/>
  <cols>
    <col min="1" max="1" width="60" style="43" customWidth="1"/>
    <col min="2" max="2" width="56.7109375" style="43" customWidth="1"/>
    <col min="3" max="3" width="16.28515625" style="43" customWidth="1"/>
    <col min="4" max="4" width="15.85546875" style="43" customWidth="1"/>
    <col min="5" max="5" width="16.42578125" style="43" customWidth="1"/>
    <col min="6" max="6" width="2.85546875" style="43" customWidth="1"/>
    <col min="7" max="7" width="15.85546875" style="43" customWidth="1"/>
    <col min="8" max="8" width="16.42578125" style="43" customWidth="1"/>
    <col min="9" max="16384" width="8.85546875" style="43"/>
  </cols>
  <sheetData>
    <row r="1" spans="1:8" s="55" customFormat="1" ht="45" customHeight="1"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8" s="55" customFormat="1" ht="15" customHeight="1" x14ac:dyDescent="0.25">
      <c r="A2" s="94"/>
      <c r="B2" s="94"/>
      <c r="D2" s="390" t="s">
        <v>100</v>
      </c>
      <c r="E2" s="390"/>
      <c r="F2" s="156"/>
      <c r="G2" s="391" t="s">
        <v>66</v>
      </c>
      <c r="H2" s="391"/>
    </row>
    <row r="3" spans="1:8" x14ac:dyDescent="0.25">
      <c r="A3" s="173" t="s">
        <v>6</v>
      </c>
      <c r="B3" s="174" t="s">
        <v>93</v>
      </c>
      <c r="C3" s="53" t="s">
        <v>7</v>
      </c>
      <c r="D3" s="53">
        <v>2023</v>
      </c>
      <c r="E3" s="38">
        <v>2022</v>
      </c>
      <c r="G3" s="53">
        <f>D3</f>
        <v>2023</v>
      </c>
      <c r="H3" s="38">
        <f>E3</f>
        <v>2022</v>
      </c>
    </row>
    <row r="4" spans="1:8" x14ac:dyDescent="0.25">
      <c r="A4" s="142"/>
      <c r="B4" s="142"/>
      <c r="C4" s="143"/>
      <c r="D4" s="264" t="s">
        <v>8</v>
      </c>
      <c r="E4" s="264" t="s">
        <v>8</v>
      </c>
      <c r="F4" s="265"/>
      <c r="G4" s="264" t="s">
        <v>8</v>
      </c>
      <c r="H4" s="264" t="s">
        <v>8</v>
      </c>
    </row>
    <row r="5" spans="1:8" x14ac:dyDescent="0.25">
      <c r="A5" s="44" t="s">
        <v>67</v>
      </c>
      <c r="B5" s="1" t="s">
        <v>9</v>
      </c>
      <c r="C5" s="78">
        <v>4</v>
      </c>
      <c r="D5" s="64">
        <v>158012093</v>
      </c>
      <c r="E5" s="64">
        <v>296000232</v>
      </c>
      <c r="G5" s="64">
        <v>234479972</v>
      </c>
      <c r="H5" s="64">
        <v>351131631</v>
      </c>
    </row>
    <row r="6" spans="1:8" x14ac:dyDescent="0.25">
      <c r="A6" s="45" t="s">
        <v>363</v>
      </c>
      <c r="B6" s="42" t="s">
        <v>359</v>
      </c>
      <c r="C6" s="77">
        <v>5</v>
      </c>
      <c r="D6" s="64">
        <v>7697696</v>
      </c>
      <c r="E6" s="76">
        <v>7191743</v>
      </c>
      <c r="G6" s="64">
        <v>8746743</v>
      </c>
      <c r="H6" s="76">
        <v>8073037</v>
      </c>
    </row>
    <row r="7" spans="1:8" x14ac:dyDescent="0.25">
      <c r="A7" s="45" t="s">
        <v>68</v>
      </c>
      <c r="B7" s="42" t="s">
        <v>104</v>
      </c>
      <c r="C7" s="77">
        <v>6</v>
      </c>
      <c r="D7" s="64">
        <v>-75454444</v>
      </c>
      <c r="E7" s="76">
        <v>-147049033</v>
      </c>
      <c r="G7" s="64">
        <v>-82251524</v>
      </c>
      <c r="H7" s="76">
        <v>-153347478</v>
      </c>
    </row>
    <row r="8" spans="1:8" x14ac:dyDescent="0.25">
      <c r="A8" s="45" t="s">
        <v>364</v>
      </c>
      <c r="B8" s="42" t="s">
        <v>10</v>
      </c>
      <c r="C8" s="77">
        <v>7</v>
      </c>
      <c r="D8" s="64">
        <v>-21970852</v>
      </c>
      <c r="E8" s="64">
        <v>-18622046</v>
      </c>
      <c r="G8" s="64">
        <v>-37956505</v>
      </c>
      <c r="H8" s="64">
        <v>-32456251</v>
      </c>
    </row>
    <row r="9" spans="1:8" x14ac:dyDescent="0.25">
      <c r="A9" s="45" t="s">
        <v>365</v>
      </c>
      <c r="B9" s="42" t="s">
        <v>94</v>
      </c>
      <c r="C9" s="77">
        <v>8</v>
      </c>
      <c r="D9" s="64">
        <v>-29266278</v>
      </c>
      <c r="E9" s="64">
        <v>-97201639</v>
      </c>
      <c r="G9" s="64">
        <v>-34046785</v>
      </c>
      <c r="H9" s="64">
        <v>-100867144</v>
      </c>
    </row>
    <row r="10" spans="1:8" x14ac:dyDescent="0.25">
      <c r="A10" s="46" t="s">
        <v>4</v>
      </c>
      <c r="B10" s="2" t="s">
        <v>4</v>
      </c>
      <c r="C10" s="47"/>
      <c r="D10" s="63">
        <v>39018215</v>
      </c>
      <c r="E10" s="63">
        <v>40319257</v>
      </c>
      <c r="G10" s="63">
        <v>88971901</v>
      </c>
      <c r="H10" s="63">
        <v>72533795</v>
      </c>
    </row>
    <row r="11" spans="1:8" ht="30" x14ac:dyDescent="0.25">
      <c r="A11" s="45" t="s">
        <v>712</v>
      </c>
      <c r="B11" s="349" t="s">
        <v>713</v>
      </c>
      <c r="C11" s="77">
        <v>10.4</v>
      </c>
      <c r="D11" s="64">
        <v>-35359819</v>
      </c>
      <c r="E11" s="64">
        <v>-35303616</v>
      </c>
      <c r="G11" s="64">
        <v>-77040697</v>
      </c>
      <c r="H11" s="64">
        <v>-53162148</v>
      </c>
    </row>
    <row r="12" spans="1:8" x14ac:dyDescent="0.25">
      <c r="A12" s="46" t="s">
        <v>366</v>
      </c>
      <c r="B12" s="2" t="s">
        <v>360</v>
      </c>
      <c r="C12" s="47"/>
      <c r="D12" s="63">
        <v>3658396</v>
      </c>
      <c r="E12" s="251">
        <v>5015641</v>
      </c>
      <c r="G12" s="63">
        <v>11931204</v>
      </c>
      <c r="H12" s="63">
        <v>19371647</v>
      </c>
    </row>
    <row r="13" spans="1:8" x14ac:dyDescent="0.25">
      <c r="A13" s="45" t="s">
        <v>657</v>
      </c>
      <c r="B13" s="42" t="s">
        <v>658</v>
      </c>
      <c r="C13" s="77"/>
      <c r="D13" s="64">
        <v>8333</v>
      </c>
      <c r="E13" s="76" t="s">
        <v>317</v>
      </c>
      <c r="G13" s="64">
        <v>8333</v>
      </c>
      <c r="H13" s="76" t="s">
        <v>317</v>
      </c>
    </row>
    <row r="14" spans="1:8" x14ac:dyDescent="0.25">
      <c r="A14" s="45" t="s">
        <v>342</v>
      </c>
      <c r="B14" s="42" t="s">
        <v>95</v>
      </c>
      <c r="C14" s="77"/>
      <c r="D14" s="64">
        <v>5719677</v>
      </c>
      <c r="E14" s="76">
        <v>6536774</v>
      </c>
      <c r="G14" s="64" t="s">
        <v>317</v>
      </c>
      <c r="H14" s="76" t="s">
        <v>317</v>
      </c>
    </row>
    <row r="15" spans="1:8" x14ac:dyDescent="0.25">
      <c r="A15" s="45" t="s">
        <v>89</v>
      </c>
      <c r="B15" s="42" t="s">
        <v>96</v>
      </c>
      <c r="C15" s="77" t="s">
        <v>714</v>
      </c>
      <c r="D15" s="64">
        <v>2518116</v>
      </c>
      <c r="E15" s="76">
        <v>54910</v>
      </c>
      <c r="G15" s="64">
        <v>2604691</v>
      </c>
      <c r="H15" s="76">
        <v>61559</v>
      </c>
    </row>
    <row r="16" spans="1:8" x14ac:dyDescent="0.25">
      <c r="A16" s="45" t="s">
        <v>11</v>
      </c>
      <c r="B16" s="42" t="s">
        <v>97</v>
      </c>
      <c r="C16" s="77" t="s">
        <v>715</v>
      </c>
      <c r="D16" s="64">
        <v>-682206</v>
      </c>
      <c r="E16" s="76">
        <v>-617004</v>
      </c>
      <c r="G16" s="64">
        <v>-3072095</v>
      </c>
      <c r="H16" s="76">
        <v>-1227749</v>
      </c>
    </row>
    <row r="17" spans="1:8" x14ac:dyDescent="0.25">
      <c r="A17" s="46" t="s">
        <v>143</v>
      </c>
      <c r="B17" s="2" t="s">
        <v>361</v>
      </c>
      <c r="C17" s="48"/>
      <c r="D17" s="62">
        <v>11222316</v>
      </c>
      <c r="E17" s="62">
        <v>10990321</v>
      </c>
      <c r="G17" s="62">
        <v>11472133</v>
      </c>
      <c r="H17" s="62">
        <v>18205457</v>
      </c>
    </row>
    <row r="18" spans="1:8" x14ac:dyDescent="0.25">
      <c r="A18" s="49" t="s">
        <v>254</v>
      </c>
      <c r="B18" s="3" t="s">
        <v>13</v>
      </c>
      <c r="C18" s="77">
        <v>15</v>
      </c>
      <c r="D18" s="64" t="s">
        <v>317</v>
      </c>
      <c r="E18" s="64" t="s">
        <v>317</v>
      </c>
      <c r="G18" s="64">
        <v>-1237036</v>
      </c>
      <c r="H18" s="64">
        <v>-2045654</v>
      </c>
    </row>
    <row r="19" spans="1:8" ht="15.75" thickBot="1" x14ac:dyDescent="0.3">
      <c r="A19" s="54" t="s">
        <v>907</v>
      </c>
      <c r="B19" s="50" t="s">
        <v>362</v>
      </c>
      <c r="C19" s="51"/>
      <c r="D19" s="61">
        <v>11222316</v>
      </c>
      <c r="E19" s="61">
        <v>10990321</v>
      </c>
      <c r="G19" s="61">
        <v>10235097</v>
      </c>
      <c r="H19" s="61">
        <v>16159803</v>
      </c>
    </row>
    <row r="20" spans="1:8" ht="15.75" thickTop="1" x14ac:dyDescent="0.25">
      <c r="A20" s="45" t="s">
        <v>90</v>
      </c>
      <c r="B20" s="42" t="s">
        <v>98</v>
      </c>
      <c r="C20" s="77"/>
      <c r="D20" s="64"/>
      <c r="E20" s="76"/>
      <c r="G20" s="64"/>
      <c r="H20" s="76"/>
    </row>
    <row r="21" spans="1:8" x14ac:dyDescent="0.25">
      <c r="A21" s="166" t="s">
        <v>91</v>
      </c>
      <c r="B21" s="167" t="s">
        <v>99</v>
      </c>
      <c r="C21" s="77"/>
      <c r="D21" s="64">
        <v>11222316</v>
      </c>
      <c r="E21" s="76">
        <v>10990321</v>
      </c>
      <c r="G21" s="64">
        <v>4865885</v>
      </c>
      <c r="H21" s="76">
        <v>12467649</v>
      </c>
    </row>
    <row r="22" spans="1:8" x14ac:dyDescent="0.25">
      <c r="A22" s="166" t="s">
        <v>92</v>
      </c>
      <c r="B22" s="167" t="s">
        <v>105</v>
      </c>
      <c r="C22" s="77"/>
      <c r="D22" s="64"/>
      <c r="E22" s="76"/>
      <c r="G22" s="64">
        <v>5369212</v>
      </c>
      <c r="H22" s="76">
        <v>3692154</v>
      </c>
    </row>
    <row r="23" spans="1:8" x14ac:dyDescent="0.25">
      <c r="A23" s="162"/>
      <c r="B23" s="7"/>
      <c r="C23" s="163"/>
      <c r="D23" s="164"/>
      <c r="E23" s="165"/>
      <c r="G23" s="164"/>
      <c r="H23" s="165"/>
    </row>
    <row r="25" spans="1:8" ht="15.75" x14ac:dyDescent="0.25">
      <c r="A25" s="141"/>
      <c r="B25" s="141"/>
    </row>
    <row r="26" spans="1:8" x14ac:dyDescent="0.25">
      <c r="A26" s="176" t="s">
        <v>102</v>
      </c>
      <c r="B26" s="177" t="s">
        <v>106</v>
      </c>
      <c r="C26" s="5" t="s">
        <v>15</v>
      </c>
      <c r="D26" s="53">
        <f>D3</f>
        <v>2023</v>
      </c>
      <c r="E26" s="53">
        <f>E3</f>
        <v>2022</v>
      </c>
      <c r="F26" s="175"/>
      <c r="G26" s="53">
        <f>G3</f>
        <v>2023</v>
      </c>
      <c r="H26" s="53">
        <f>H3</f>
        <v>2022</v>
      </c>
    </row>
    <row r="27" spans="1:8" x14ac:dyDescent="0.25">
      <c r="A27" s="142"/>
      <c r="B27" s="142"/>
      <c r="C27" s="143"/>
      <c r="D27" s="264" t="s">
        <v>16</v>
      </c>
      <c r="E27" s="264" t="s">
        <v>17</v>
      </c>
      <c r="F27" s="265"/>
      <c r="G27" s="264" t="s">
        <v>16</v>
      </c>
      <c r="H27" s="264" t="s">
        <v>17</v>
      </c>
    </row>
    <row r="28" spans="1:8" customFormat="1" x14ac:dyDescent="0.25">
      <c r="A28" s="46" t="s">
        <v>367</v>
      </c>
      <c r="B28" s="2" t="s">
        <v>362</v>
      </c>
      <c r="C28" s="48"/>
      <c r="D28" s="62">
        <v>11222316</v>
      </c>
      <c r="E28" s="354">
        <v>10990321</v>
      </c>
      <c r="F28" s="43"/>
      <c r="G28" s="62">
        <v>10235097</v>
      </c>
      <c r="H28" s="62">
        <v>16159803</v>
      </c>
    </row>
    <row r="29" spans="1:8" s="170" customFormat="1" ht="30" x14ac:dyDescent="0.25">
      <c r="A29" s="171" t="s">
        <v>368</v>
      </c>
      <c r="B29" s="171" t="s">
        <v>486</v>
      </c>
      <c r="C29" s="172"/>
      <c r="D29" s="168"/>
      <c r="E29" s="169"/>
      <c r="G29" s="168"/>
      <c r="H29" s="169"/>
    </row>
    <row r="30" spans="1:8" x14ac:dyDescent="0.25">
      <c r="A30" s="45" t="s">
        <v>716</v>
      </c>
      <c r="B30" s="42" t="s">
        <v>719</v>
      </c>
      <c r="C30" s="77">
        <v>10.199999999999999</v>
      </c>
      <c r="D30" s="64" t="s">
        <v>317</v>
      </c>
      <c r="E30" s="76" t="s">
        <v>317</v>
      </c>
      <c r="G30" s="64">
        <v>0</v>
      </c>
      <c r="H30" s="76">
        <v>-919822</v>
      </c>
    </row>
    <row r="31" spans="1:8" x14ac:dyDescent="0.25">
      <c r="A31" s="45" t="s">
        <v>717</v>
      </c>
      <c r="B31" s="42" t="s">
        <v>720</v>
      </c>
      <c r="C31" s="77">
        <v>18</v>
      </c>
      <c r="D31" s="64">
        <v>309558</v>
      </c>
      <c r="E31" s="76">
        <v>329736</v>
      </c>
      <c r="G31" s="64">
        <v>339038</v>
      </c>
      <c r="H31" s="76">
        <v>388781</v>
      </c>
    </row>
    <row r="32" spans="1:8" x14ac:dyDescent="0.25">
      <c r="A32" s="75" t="s">
        <v>718</v>
      </c>
      <c r="B32" s="41" t="s">
        <v>721</v>
      </c>
      <c r="C32" s="71"/>
      <c r="D32" s="66">
        <v>309558</v>
      </c>
      <c r="E32" s="57">
        <v>329736</v>
      </c>
      <c r="G32" s="66">
        <v>339038</v>
      </c>
      <c r="H32" s="57">
        <v>-531041</v>
      </c>
    </row>
    <row r="33" spans="1:8" ht="15.75" thickBot="1" x14ac:dyDescent="0.3">
      <c r="A33" s="8" t="s">
        <v>482</v>
      </c>
      <c r="B33" s="8" t="s">
        <v>487</v>
      </c>
      <c r="C33" s="9"/>
      <c r="D33" s="65">
        <v>11531874</v>
      </c>
      <c r="E33" s="355">
        <v>11320057</v>
      </c>
      <c r="G33" s="65">
        <v>10574135</v>
      </c>
      <c r="H33" s="65">
        <v>15628762</v>
      </c>
    </row>
    <row r="34" spans="1:8" ht="15.75" thickTop="1" x14ac:dyDescent="0.25">
      <c r="A34" s="45" t="s">
        <v>103</v>
      </c>
      <c r="B34" s="349" t="s">
        <v>488</v>
      </c>
      <c r="C34" s="252"/>
      <c r="D34" s="253"/>
      <c r="E34" s="254"/>
      <c r="F34"/>
      <c r="G34" s="253"/>
      <c r="H34" s="254"/>
    </row>
    <row r="35" spans="1:8" x14ac:dyDescent="0.25">
      <c r="A35" s="166" t="s">
        <v>91</v>
      </c>
      <c r="B35" s="350" t="s">
        <v>489</v>
      </c>
      <c r="C35" s="252"/>
      <c r="D35" s="253">
        <v>11531874</v>
      </c>
      <c r="E35" s="254">
        <v>11320057</v>
      </c>
      <c r="F35"/>
      <c r="G35" s="253">
        <v>5195625</v>
      </c>
      <c r="H35" s="254">
        <v>11917985</v>
      </c>
    </row>
    <row r="36" spans="1:8" x14ac:dyDescent="0.25">
      <c r="A36" s="166" t="s">
        <v>92</v>
      </c>
      <c r="B36" s="350" t="s">
        <v>105</v>
      </c>
      <c r="C36" s="252"/>
      <c r="D36" s="253"/>
      <c r="E36" s="254"/>
      <c r="F36"/>
      <c r="G36" s="253">
        <v>5378510</v>
      </c>
      <c r="H36" s="254">
        <v>3710777</v>
      </c>
    </row>
  </sheetData>
  <mergeCells count="2">
    <mergeCell ref="D2:E2"/>
    <mergeCell ref="G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17DE-4492-4DE8-A7B7-2881BDCD4C3F}">
  <sheetPr>
    <tabColor theme="9" tint="0.79998168889431442"/>
  </sheetPr>
  <dimension ref="A1:H53"/>
  <sheetViews>
    <sheetView showGridLines="0" zoomScale="90" zoomScaleNormal="90" workbookViewId="0"/>
  </sheetViews>
  <sheetFormatPr defaultRowHeight="15" x14ac:dyDescent="0.25"/>
  <cols>
    <col min="1" max="1" width="57.85546875" customWidth="1"/>
    <col min="2" max="2" width="55.7109375" customWidth="1"/>
    <col min="3" max="3" width="15.7109375" customWidth="1"/>
    <col min="4" max="4" width="16" customWidth="1"/>
    <col min="5" max="5" width="15.140625" customWidth="1"/>
    <col min="6" max="6" width="2.85546875" customWidth="1"/>
    <col min="7" max="7" width="16" customWidth="1"/>
    <col min="8" max="8" width="15.140625" customWidth="1"/>
  </cols>
  <sheetData>
    <row r="1" spans="1:8" s="55" customFormat="1" ht="45" customHeight="1"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8" ht="18.75" x14ac:dyDescent="0.25">
      <c r="A2" s="4"/>
      <c r="B2" s="4"/>
      <c r="D2" s="390" t="s">
        <v>100</v>
      </c>
      <c r="E2" s="390"/>
      <c r="F2" s="156"/>
      <c r="G2" s="391" t="s">
        <v>66</v>
      </c>
      <c r="H2" s="391"/>
    </row>
    <row r="3" spans="1:8" x14ac:dyDescent="0.25">
      <c r="A3" s="144" t="s">
        <v>107</v>
      </c>
      <c r="B3" s="144" t="s">
        <v>122</v>
      </c>
      <c r="C3" s="145" t="s">
        <v>15</v>
      </c>
      <c r="D3" s="146">
        <v>45291</v>
      </c>
      <c r="E3" s="146">
        <v>44926</v>
      </c>
      <c r="G3" s="146">
        <f>D3</f>
        <v>45291</v>
      </c>
      <c r="H3" s="146">
        <f>E3</f>
        <v>44926</v>
      </c>
    </row>
    <row r="4" spans="1:8" x14ac:dyDescent="0.25">
      <c r="A4" s="21"/>
      <c r="B4" s="21"/>
      <c r="C4" s="35"/>
      <c r="D4" s="14" t="s">
        <v>16</v>
      </c>
      <c r="E4" s="14" t="s">
        <v>16</v>
      </c>
      <c r="F4" s="248"/>
      <c r="G4" s="14" t="s">
        <v>16</v>
      </c>
      <c r="H4" s="14" t="s">
        <v>16</v>
      </c>
    </row>
    <row r="5" spans="1:8" x14ac:dyDescent="0.25">
      <c r="A5" s="158" t="s">
        <v>369</v>
      </c>
      <c r="B5" s="158" t="s">
        <v>372</v>
      </c>
      <c r="C5" s="181"/>
      <c r="D5" s="182"/>
      <c r="E5" s="182"/>
      <c r="G5" s="182"/>
      <c r="H5" s="182"/>
    </row>
    <row r="6" spans="1:8" x14ac:dyDescent="0.25">
      <c r="A6" s="15" t="s">
        <v>108</v>
      </c>
      <c r="B6" s="15" t="s">
        <v>373</v>
      </c>
      <c r="C6" s="16"/>
      <c r="D6" s="56"/>
      <c r="E6" s="56"/>
      <c r="G6" s="56"/>
      <c r="H6" s="56"/>
    </row>
    <row r="7" spans="1:8" x14ac:dyDescent="0.25">
      <c r="A7" s="42" t="s">
        <v>370</v>
      </c>
      <c r="B7" s="349" t="s">
        <v>18</v>
      </c>
      <c r="C7" s="79">
        <v>10.1</v>
      </c>
      <c r="D7" s="57">
        <v>3270461</v>
      </c>
      <c r="E7" s="57">
        <v>3055296</v>
      </c>
      <c r="G7" s="57">
        <v>21261040</v>
      </c>
      <c r="H7" s="57">
        <v>5163305</v>
      </c>
    </row>
    <row r="8" spans="1:8" x14ac:dyDescent="0.25">
      <c r="A8" s="42" t="s">
        <v>672</v>
      </c>
      <c r="B8" s="349" t="s">
        <v>722</v>
      </c>
      <c r="C8" s="79"/>
      <c r="D8" s="57" t="s">
        <v>664</v>
      </c>
      <c r="E8" s="57" t="s">
        <v>659</v>
      </c>
      <c r="G8" s="57">
        <v>40700</v>
      </c>
      <c r="H8" s="57">
        <v>0</v>
      </c>
    </row>
    <row r="9" spans="1:8" x14ac:dyDescent="0.25">
      <c r="A9" s="42" t="s">
        <v>19</v>
      </c>
      <c r="B9" s="349" t="s">
        <v>490</v>
      </c>
      <c r="C9" s="79">
        <v>10.199999999999999</v>
      </c>
      <c r="D9" s="57">
        <v>699082116</v>
      </c>
      <c r="E9" s="57">
        <v>681454229</v>
      </c>
      <c r="G9" s="57">
        <v>1106603680</v>
      </c>
      <c r="H9" s="57">
        <v>1097824064</v>
      </c>
    </row>
    <row r="10" spans="1:8" x14ac:dyDescent="0.25">
      <c r="A10" s="42" t="s">
        <v>20</v>
      </c>
      <c r="B10" s="349" t="s">
        <v>491</v>
      </c>
      <c r="C10" s="79">
        <v>10.199999999999999</v>
      </c>
      <c r="D10" s="57" t="s">
        <v>664</v>
      </c>
      <c r="E10" s="57">
        <v>4250</v>
      </c>
      <c r="G10" s="57">
        <v>2483546</v>
      </c>
      <c r="H10" s="57">
        <v>5326259</v>
      </c>
    </row>
    <row r="11" spans="1:8" x14ac:dyDescent="0.25">
      <c r="A11" s="42" t="s">
        <v>22</v>
      </c>
      <c r="B11" s="349" t="s">
        <v>23</v>
      </c>
      <c r="C11" s="79">
        <v>10.3</v>
      </c>
      <c r="D11" s="57">
        <v>14398940</v>
      </c>
      <c r="E11" s="57">
        <v>14471389</v>
      </c>
      <c r="G11" s="57">
        <v>14847298</v>
      </c>
      <c r="H11" s="57">
        <v>14932892</v>
      </c>
    </row>
    <row r="12" spans="1:8" x14ac:dyDescent="0.25">
      <c r="A12" s="42" t="s">
        <v>69</v>
      </c>
      <c r="B12" s="349" t="s">
        <v>492</v>
      </c>
      <c r="C12" s="79">
        <v>11</v>
      </c>
      <c r="D12" s="57">
        <v>134449726</v>
      </c>
      <c r="E12" s="57">
        <v>134441393</v>
      </c>
      <c r="G12" s="57">
        <v>54755</v>
      </c>
      <c r="H12" s="57">
        <v>46422</v>
      </c>
    </row>
    <row r="13" spans="1:8" x14ac:dyDescent="0.25">
      <c r="A13" s="42" t="s">
        <v>21</v>
      </c>
      <c r="B13" s="349" t="s">
        <v>493</v>
      </c>
      <c r="C13" s="79"/>
      <c r="D13" s="57">
        <v>674022</v>
      </c>
      <c r="E13" s="57" t="s">
        <v>659</v>
      </c>
      <c r="G13" s="57">
        <v>674022</v>
      </c>
      <c r="H13" s="57">
        <v>1007865</v>
      </c>
    </row>
    <row r="14" spans="1:8" x14ac:dyDescent="0.25">
      <c r="A14" s="147" t="s">
        <v>371</v>
      </c>
      <c r="B14" s="351" t="s">
        <v>494</v>
      </c>
      <c r="C14" s="148"/>
      <c r="D14" s="149">
        <v>851875265</v>
      </c>
      <c r="E14" s="149">
        <v>833426557</v>
      </c>
      <c r="G14" s="149">
        <v>1145965041</v>
      </c>
      <c r="H14" s="149">
        <v>1124300807</v>
      </c>
    </row>
    <row r="15" spans="1:8" x14ac:dyDescent="0.25">
      <c r="A15" s="12"/>
      <c r="B15" s="12"/>
      <c r="C15" s="35"/>
      <c r="D15" s="153"/>
      <c r="E15" s="153"/>
      <c r="G15" s="153"/>
      <c r="H15" s="153"/>
    </row>
    <row r="16" spans="1:8" x14ac:dyDescent="0.25">
      <c r="A16" s="15" t="s">
        <v>24</v>
      </c>
      <c r="B16" s="15" t="s">
        <v>376</v>
      </c>
      <c r="C16" s="81"/>
      <c r="D16" s="72"/>
      <c r="E16" s="56"/>
      <c r="G16" s="72"/>
      <c r="H16" s="56"/>
    </row>
    <row r="17" spans="1:8" x14ac:dyDescent="0.25">
      <c r="A17" s="42" t="s">
        <v>25</v>
      </c>
      <c r="B17" s="349" t="s">
        <v>26</v>
      </c>
      <c r="C17" s="80">
        <v>12</v>
      </c>
      <c r="D17" s="57">
        <v>385559</v>
      </c>
      <c r="E17" s="57">
        <v>425526</v>
      </c>
      <c r="G17" s="57">
        <v>5063168</v>
      </c>
      <c r="H17" s="57">
        <v>4116461</v>
      </c>
    </row>
    <row r="18" spans="1:8" x14ac:dyDescent="0.25">
      <c r="A18" s="42" t="s">
        <v>27</v>
      </c>
      <c r="B18" s="349" t="s">
        <v>28</v>
      </c>
      <c r="C18" s="80">
        <v>13</v>
      </c>
      <c r="D18" s="57">
        <v>18858315</v>
      </c>
      <c r="E18" s="57">
        <v>22394781</v>
      </c>
      <c r="G18" s="57">
        <v>30413434</v>
      </c>
      <c r="H18" s="57">
        <v>32631516</v>
      </c>
    </row>
    <row r="19" spans="1:8" x14ac:dyDescent="0.25">
      <c r="A19" s="42" t="s">
        <v>109</v>
      </c>
      <c r="B19" s="349" t="s">
        <v>661</v>
      </c>
      <c r="C19" s="80">
        <v>14</v>
      </c>
      <c r="D19" s="57">
        <v>38924866</v>
      </c>
      <c r="E19" s="57">
        <v>9490098</v>
      </c>
      <c r="G19" s="57">
        <v>39830252</v>
      </c>
      <c r="H19" s="57">
        <v>12426651</v>
      </c>
    </row>
    <row r="20" spans="1:8" x14ac:dyDescent="0.25">
      <c r="A20" s="42" t="s">
        <v>483</v>
      </c>
      <c r="B20" s="349" t="s">
        <v>723</v>
      </c>
      <c r="C20" s="80">
        <v>14</v>
      </c>
      <c r="D20" s="57">
        <v>80767903</v>
      </c>
      <c r="E20" s="57" t="s">
        <v>659</v>
      </c>
      <c r="G20" s="57">
        <v>80767903</v>
      </c>
      <c r="H20" s="57">
        <v>0</v>
      </c>
    </row>
    <row r="21" spans="1:8" x14ac:dyDescent="0.25">
      <c r="A21" s="42" t="s">
        <v>254</v>
      </c>
      <c r="B21" s="349" t="s">
        <v>13</v>
      </c>
      <c r="C21" s="80">
        <v>15</v>
      </c>
      <c r="D21" s="57" t="s">
        <v>664</v>
      </c>
      <c r="E21" s="57">
        <v>11512</v>
      </c>
      <c r="G21" s="57">
        <v>0</v>
      </c>
      <c r="H21" s="57">
        <v>11512</v>
      </c>
    </row>
    <row r="22" spans="1:8" x14ac:dyDescent="0.25">
      <c r="A22" s="42" t="s">
        <v>655</v>
      </c>
      <c r="B22" s="349" t="s">
        <v>660</v>
      </c>
      <c r="C22" s="80">
        <v>16</v>
      </c>
      <c r="D22" s="57">
        <v>31946690</v>
      </c>
      <c r="E22" s="57">
        <v>92042624</v>
      </c>
      <c r="G22" s="57">
        <v>44900140</v>
      </c>
      <c r="H22" s="57">
        <v>103009740</v>
      </c>
    </row>
    <row r="23" spans="1:8" x14ac:dyDescent="0.25">
      <c r="A23" s="147" t="s">
        <v>374</v>
      </c>
      <c r="B23" s="147" t="s">
        <v>377</v>
      </c>
      <c r="C23" s="150"/>
      <c r="D23" s="149">
        <v>170883333</v>
      </c>
      <c r="E23" s="149">
        <v>124364541</v>
      </c>
      <c r="G23" s="149">
        <v>200974897</v>
      </c>
      <c r="H23" s="149">
        <v>152195880</v>
      </c>
    </row>
    <row r="24" spans="1:8" ht="15.75" thickBot="1" x14ac:dyDescent="0.3">
      <c r="A24" s="18" t="s">
        <v>375</v>
      </c>
      <c r="B24" s="18" t="s">
        <v>378</v>
      </c>
      <c r="C24" s="19"/>
      <c r="D24" s="20">
        <v>1022758598</v>
      </c>
      <c r="E24" s="20">
        <v>957791098</v>
      </c>
      <c r="G24" s="20">
        <v>1346939938</v>
      </c>
      <c r="H24" s="20">
        <v>1276496687</v>
      </c>
    </row>
    <row r="25" spans="1:8" ht="15.75" thickTop="1" x14ac:dyDescent="0.25"/>
    <row r="26" spans="1:8" x14ac:dyDescent="0.25">
      <c r="A26" s="158" t="s">
        <v>379</v>
      </c>
      <c r="B26" s="158" t="s">
        <v>381</v>
      </c>
      <c r="C26" s="181"/>
      <c r="D26" s="182"/>
      <c r="E26" s="182"/>
      <c r="G26" s="182"/>
      <c r="H26" s="182"/>
    </row>
    <row r="27" spans="1:8" x14ac:dyDescent="0.25">
      <c r="A27" s="15" t="s">
        <v>47</v>
      </c>
      <c r="B27" s="15" t="s">
        <v>382</v>
      </c>
      <c r="C27" s="16"/>
      <c r="D27" s="56"/>
      <c r="E27" s="56"/>
      <c r="G27" s="56"/>
      <c r="H27" s="56"/>
    </row>
    <row r="28" spans="1:8" x14ac:dyDescent="0.25">
      <c r="A28" s="42" t="s">
        <v>29</v>
      </c>
      <c r="B28" s="42" t="s">
        <v>30</v>
      </c>
      <c r="C28" s="60" t="s">
        <v>724</v>
      </c>
      <c r="D28" s="57">
        <v>391598534</v>
      </c>
      <c r="E28" s="57">
        <v>391598534</v>
      </c>
      <c r="G28" s="57">
        <v>391598534</v>
      </c>
      <c r="H28" s="57">
        <v>391598534</v>
      </c>
    </row>
    <row r="29" spans="1:8" x14ac:dyDescent="0.25">
      <c r="A29" s="42" t="s">
        <v>31</v>
      </c>
      <c r="B29" s="42" t="s">
        <v>32</v>
      </c>
      <c r="C29" s="17" t="s">
        <v>725</v>
      </c>
      <c r="D29" s="57">
        <v>36237699</v>
      </c>
      <c r="E29" s="57">
        <v>36584810</v>
      </c>
      <c r="G29" s="57">
        <v>36841950</v>
      </c>
      <c r="H29" s="57">
        <v>37168879</v>
      </c>
    </row>
    <row r="30" spans="1:8" x14ac:dyDescent="0.25">
      <c r="A30" s="42" t="s">
        <v>33</v>
      </c>
      <c r="B30" s="42" t="s">
        <v>34</v>
      </c>
      <c r="C30" s="17"/>
      <c r="D30" s="57">
        <v>24181804</v>
      </c>
      <c r="E30" s="57">
        <v>19336624</v>
      </c>
      <c r="G30" s="57">
        <v>100760898</v>
      </c>
      <c r="H30" s="57">
        <v>102272149</v>
      </c>
    </row>
    <row r="31" spans="1:8" s="170" customFormat="1" x14ac:dyDescent="0.25">
      <c r="A31" s="184" t="s">
        <v>111</v>
      </c>
      <c r="B31" s="184" t="s">
        <v>117</v>
      </c>
      <c r="C31" s="17"/>
      <c r="D31" s="190">
        <v>452018037</v>
      </c>
      <c r="E31" s="190">
        <v>447519968</v>
      </c>
      <c r="G31" s="190">
        <v>529201382</v>
      </c>
      <c r="H31" s="190">
        <v>531039562</v>
      </c>
    </row>
    <row r="32" spans="1:8" s="170" customFormat="1" x14ac:dyDescent="0.25">
      <c r="A32" s="179" t="s">
        <v>110</v>
      </c>
      <c r="B32" s="179" t="s">
        <v>105</v>
      </c>
      <c r="C32" s="17" t="s">
        <v>726</v>
      </c>
      <c r="D32" s="57" t="s">
        <v>317</v>
      </c>
      <c r="E32" s="57" t="s">
        <v>317</v>
      </c>
      <c r="F32"/>
      <c r="G32" s="57">
        <v>102991582</v>
      </c>
      <c r="H32" s="57">
        <v>100247555</v>
      </c>
    </row>
    <row r="33" spans="1:8" x14ac:dyDescent="0.25">
      <c r="A33" s="147" t="s">
        <v>380</v>
      </c>
      <c r="B33" s="147" t="s">
        <v>383</v>
      </c>
      <c r="C33" s="150"/>
      <c r="D33" s="149">
        <v>452018037</v>
      </c>
      <c r="E33" s="149">
        <v>447519968</v>
      </c>
      <c r="G33" s="149">
        <v>632192964</v>
      </c>
      <c r="H33" s="149">
        <v>631287117</v>
      </c>
    </row>
    <row r="34" spans="1:8" x14ac:dyDescent="0.25">
      <c r="A34" s="12"/>
      <c r="B34" s="12"/>
      <c r="C34" s="152"/>
      <c r="D34" s="153"/>
      <c r="E34" s="153"/>
      <c r="G34" s="153"/>
      <c r="H34" s="153"/>
    </row>
    <row r="35" spans="1:8" x14ac:dyDescent="0.25">
      <c r="A35" s="15" t="s">
        <v>123</v>
      </c>
      <c r="B35" s="15" t="s">
        <v>386</v>
      </c>
      <c r="C35" s="16"/>
      <c r="D35" s="73"/>
      <c r="E35" s="56"/>
      <c r="G35" s="73"/>
      <c r="H35" s="56"/>
    </row>
    <row r="36" spans="1:8" x14ac:dyDescent="0.25">
      <c r="A36" s="42" t="s">
        <v>70</v>
      </c>
      <c r="B36" s="42" t="s">
        <v>124</v>
      </c>
      <c r="C36" s="17">
        <v>18</v>
      </c>
      <c r="D36" s="57">
        <v>3261894</v>
      </c>
      <c r="E36" s="57">
        <v>3294185</v>
      </c>
      <c r="G36" s="57">
        <v>4593371</v>
      </c>
      <c r="H36" s="57">
        <v>4645953</v>
      </c>
    </row>
    <row r="37" spans="1:8" x14ac:dyDescent="0.25">
      <c r="A37" s="42" t="s">
        <v>112</v>
      </c>
      <c r="B37" s="42" t="s">
        <v>118</v>
      </c>
      <c r="C37" s="17">
        <v>20</v>
      </c>
      <c r="D37" s="57">
        <v>14036873</v>
      </c>
      <c r="E37" s="57">
        <v>14184247</v>
      </c>
      <c r="G37" s="57">
        <v>14487671</v>
      </c>
      <c r="H37" s="57">
        <v>14643605</v>
      </c>
    </row>
    <row r="38" spans="1:8" x14ac:dyDescent="0.25">
      <c r="A38" s="42" t="s">
        <v>384</v>
      </c>
      <c r="B38" s="42" t="s">
        <v>45</v>
      </c>
      <c r="C38" s="17">
        <v>20</v>
      </c>
      <c r="D38" s="57">
        <v>100393137</v>
      </c>
      <c r="E38" s="57">
        <v>100366699</v>
      </c>
      <c r="G38" s="57">
        <v>165962034</v>
      </c>
      <c r="H38" s="57">
        <v>169834882</v>
      </c>
    </row>
    <row r="39" spans="1:8" x14ac:dyDescent="0.25">
      <c r="A39" s="42" t="s">
        <v>35</v>
      </c>
      <c r="B39" s="42" t="s">
        <v>36</v>
      </c>
      <c r="C39" s="17" t="s">
        <v>727</v>
      </c>
      <c r="D39" s="57">
        <v>37477190</v>
      </c>
      <c r="E39" s="57">
        <v>38084750</v>
      </c>
      <c r="G39" s="57">
        <v>37477190</v>
      </c>
      <c r="H39" s="57">
        <v>38084750</v>
      </c>
    </row>
    <row r="40" spans="1:8" x14ac:dyDescent="0.25">
      <c r="A40" s="42" t="s">
        <v>71</v>
      </c>
      <c r="B40" s="42" t="s">
        <v>72</v>
      </c>
      <c r="C40" s="17" t="s">
        <v>727</v>
      </c>
      <c r="D40" s="57">
        <v>321491137</v>
      </c>
      <c r="E40" s="57">
        <v>304906927</v>
      </c>
      <c r="G40" s="57">
        <v>347562011</v>
      </c>
      <c r="H40" s="57">
        <v>329864675</v>
      </c>
    </row>
    <row r="41" spans="1:8" x14ac:dyDescent="0.25">
      <c r="A41" s="147" t="s">
        <v>385</v>
      </c>
      <c r="B41" s="147" t="s">
        <v>387</v>
      </c>
      <c r="C41" s="150"/>
      <c r="D41" s="151">
        <v>476660231</v>
      </c>
      <c r="E41" s="151">
        <v>460836808</v>
      </c>
      <c r="G41" s="151">
        <v>570082277</v>
      </c>
      <c r="H41" s="151">
        <v>557073865</v>
      </c>
    </row>
    <row r="42" spans="1:8" x14ac:dyDescent="0.25">
      <c r="A42" s="12"/>
      <c r="B42" s="12"/>
      <c r="C42" s="152"/>
      <c r="D42" s="154"/>
      <c r="E42" s="154"/>
      <c r="G42" s="154"/>
      <c r="H42" s="154"/>
    </row>
    <row r="43" spans="1:8" x14ac:dyDescent="0.25">
      <c r="A43" s="15" t="s">
        <v>113</v>
      </c>
      <c r="B43" s="15" t="s">
        <v>390</v>
      </c>
      <c r="C43" s="16"/>
      <c r="D43" s="73"/>
      <c r="E43" s="56"/>
      <c r="G43" s="73"/>
      <c r="H43" s="56"/>
    </row>
    <row r="44" spans="1:8" x14ac:dyDescent="0.25">
      <c r="A44" s="1" t="s">
        <v>48</v>
      </c>
      <c r="B44" s="42" t="s">
        <v>45</v>
      </c>
      <c r="C44" s="17">
        <v>20</v>
      </c>
      <c r="D44" s="57" t="s">
        <v>317</v>
      </c>
      <c r="E44" s="57" t="s">
        <v>329</v>
      </c>
      <c r="G44" s="57">
        <v>13974779</v>
      </c>
      <c r="H44" s="57">
        <v>12961766</v>
      </c>
    </row>
    <row r="45" spans="1:8" x14ac:dyDescent="0.25">
      <c r="A45" s="1" t="s">
        <v>112</v>
      </c>
      <c r="B45" s="42" t="s">
        <v>118</v>
      </c>
      <c r="C45" s="17">
        <v>20</v>
      </c>
      <c r="D45" s="57">
        <v>843802</v>
      </c>
      <c r="E45" s="57">
        <v>681707</v>
      </c>
      <c r="G45" s="57">
        <v>871006</v>
      </c>
      <c r="H45" s="57">
        <v>706771</v>
      </c>
    </row>
    <row r="46" spans="1:8" x14ac:dyDescent="0.25">
      <c r="A46" s="1" t="s">
        <v>35</v>
      </c>
      <c r="B46" s="42" t="s">
        <v>36</v>
      </c>
      <c r="C46" s="17" t="s">
        <v>728</v>
      </c>
      <c r="D46" s="57">
        <v>4117311</v>
      </c>
      <c r="E46" s="57">
        <v>3658224</v>
      </c>
      <c r="G46" s="57">
        <v>4121786</v>
      </c>
      <c r="H46" s="57">
        <v>3658224</v>
      </c>
    </row>
    <row r="47" spans="1:8" x14ac:dyDescent="0.25">
      <c r="A47" s="1" t="s">
        <v>71</v>
      </c>
      <c r="B47" s="42" t="s">
        <v>72</v>
      </c>
      <c r="C47" s="17" t="s">
        <v>728</v>
      </c>
      <c r="D47" s="57">
        <v>39115919</v>
      </c>
      <c r="E47" s="57">
        <v>8695336</v>
      </c>
      <c r="G47" s="57">
        <v>40090402</v>
      </c>
      <c r="H47" s="57">
        <v>9462671</v>
      </c>
    </row>
    <row r="48" spans="1:8" x14ac:dyDescent="0.25">
      <c r="A48" s="1" t="s">
        <v>114</v>
      </c>
      <c r="B48" s="42" t="s">
        <v>119</v>
      </c>
      <c r="C48" s="17">
        <v>21</v>
      </c>
      <c r="D48" s="57">
        <v>24772634</v>
      </c>
      <c r="E48" s="57" t="s">
        <v>484</v>
      </c>
      <c r="G48" s="57">
        <v>30554225</v>
      </c>
      <c r="H48" s="57">
        <v>36121302</v>
      </c>
    </row>
    <row r="49" spans="1:8" x14ac:dyDescent="0.25">
      <c r="A49" s="1" t="s">
        <v>115</v>
      </c>
      <c r="B49" s="42" t="s">
        <v>120</v>
      </c>
      <c r="C49" s="17">
        <v>15</v>
      </c>
      <c r="D49" s="57" t="s">
        <v>664</v>
      </c>
      <c r="E49" s="57" t="s">
        <v>317</v>
      </c>
      <c r="G49" s="57">
        <v>3638647</v>
      </c>
      <c r="H49" s="57">
        <v>4490381</v>
      </c>
    </row>
    <row r="50" spans="1:8" x14ac:dyDescent="0.25">
      <c r="A50" s="42" t="s">
        <v>116</v>
      </c>
      <c r="B50" s="42" t="s">
        <v>121</v>
      </c>
      <c r="C50" s="17">
        <v>21</v>
      </c>
      <c r="D50" s="57">
        <v>25230664</v>
      </c>
      <c r="E50" s="57">
        <v>7688607</v>
      </c>
      <c r="G50" s="57">
        <v>51413852</v>
      </c>
      <c r="H50" s="57">
        <v>20734590</v>
      </c>
    </row>
    <row r="51" spans="1:8" x14ac:dyDescent="0.25">
      <c r="A51" s="147" t="s">
        <v>388</v>
      </c>
      <c r="B51" s="147" t="s">
        <v>391</v>
      </c>
      <c r="C51" s="150"/>
      <c r="D51" s="151">
        <v>94080330</v>
      </c>
      <c r="E51" s="151">
        <v>49434322</v>
      </c>
      <c r="G51" s="151">
        <v>144664697</v>
      </c>
      <c r="H51" s="151">
        <v>88135705</v>
      </c>
    </row>
    <row r="52" spans="1:8" ht="15.75" customHeight="1" thickBot="1" x14ac:dyDescent="0.3">
      <c r="A52" s="18" t="s">
        <v>389</v>
      </c>
      <c r="B52" s="18" t="s">
        <v>392</v>
      </c>
      <c r="C52" s="19"/>
      <c r="D52" s="20">
        <v>1022758598</v>
      </c>
      <c r="E52" s="20">
        <v>957791098</v>
      </c>
      <c r="G52" s="20">
        <v>1346939938</v>
      </c>
      <c r="H52" s="20" t="s">
        <v>485</v>
      </c>
    </row>
    <row r="53" spans="1:8" ht="15.75" thickTop="1" x14ac:dyDescent="0.25"/>
  </sheetData>
  <mergeCells count="2">
    <mergeCell ref="D2:E2"/>
    <mergeCell ref="G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5608-6C97-4854-B448-0E334F4F9F97}">
  <sheetPr>
    <tabColor theme="9" tint="0.79998168889431442"/>
  </sheetPr>
  <dimension ref="A1:T50"/>
  <sheetViews>
    <sheetView showGridLines="0" zoomScale="90" zoomScaleNormal="90" workbookViewId="0">
      <pane xSplit="2" ySplit="5" topLeftCell="C6" activePane="bottomRight" state="frozen"/>
      <selection pane="topRight" activeCell="C1" sqref="C1"/>
      <selection pane="bottomLeft" activeCell="A6" sqref="A6"/>
      <selection pane="bottomRight"/>
    </sheetView>
  </sheetViews>
  <sheetFormatPr defaultColWidth="8.85546875" defaultRowHeight="15" x14ac:dyDescent="0.25"/>
  <cols>
    <col min="1" max="1" width="62.140625" customWidth="1"/>
    <col min="2" max="2" width="56.7109375" customWidth="1"/>
    <col min="3" max="3" width="14.140625" style="193" customWidth="1"/>
    <col min="4" max="4" width="17" customWidth="1"/>
    <col min="5" max="5" width="18.7109375" customWidth="1"/>
    <col min="6" max="6" width="13.5703125" customWidth="1"/>
    <col min="7" max="9" width="27" customWidth="1"/>
    <col min="10" max="10" width="13.5703125" customWidth="1"/>
    <col min="11" max="11" width="25" bestFit="1" customWidth="1"/>
    <col min="12" max="12" width="21.28515625" customWidth="1"/>
    <col min="13" max="14" width="20.140625" customWidth="1"/>
    <col min="15" max="15" width="25.85546875" customWidth="1"/>
    <col min="16" max="16" width="28.5703125" customWidth="1"/>
    <col min="17" max="19" width="18.85546875" customWidth="1"/>
    <col min="20" max="20" width="13.7109375" customWidth="1"/>
  </cols>
  <sheetData>
    <row r="1" spans="1:20" s="55" customFormat="1" ht="45" customHeight="1"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c r="C1" s="255"/>
    </row>
    <row r="2" spans="1:20" ht="18" customHeight="1" x14ac:dyDescent="0.25">
      <c r="A2" s="52"/>
      <c r="B2" s="4"/>
      <c r="C2" s="256"/>
      <c r="D2" s="392" t="s">
        <v>65</v>
      </c>
      <c r="E2" s="392"/>
      <c r="F2" s="392"/>
      <c r="G2" s="392"/>
      <c r="H2" s="392"/>
      <c r="I2" s="392"/>
      <c r="J2" s="392"/>
      <c r="K2" s="155"/>
      <c r="L2" s="393"/>
      <c r="M2" s="393"/>
      <c r="N2" s="393"/>
      <c r="O2" s="393"/>
      <c r="P2" s="393"/>
      <c r="Q2" s="393"/>
      <c r="R2" s="393"/>
      <c r="S2" s="393"/>
      <c r="T2" s="393"/>
    </row>
    <row r="3" spans="1:20" ht="32.25" customHeight="1" x14ac:dyDescent="0.25">
      <c r="A3" s="394" t="s">
        <v>37</v>
      </c>
      <c r="B3" s="394" t="s">
        <v>38</v>
      </c>
      <c r="C3" s="191" t="s">
        <v>138</v>
      </c>
      <c r="D3" s="5" t="s">
        <v>29</v>
      </c>
      <c r="E3" s="5" t="s">
        <v>33</v>
      </c>
      <c r="F3" s="5" t="s">
        <v>125</v>
      </c>
      <c r="G3" s="5" t="s">
        <v>126</v>
      </c>
      <c r="H3" s="5" t="s">
        <v>127</v>
      </c>
      <c r="I3" s="5" t="s">
        <v>128</v>
      </c>
      <c r="J3" s="5" t="s">
        <v>39</v>
      </c>
      <c r="L3" s="35"/>
      <c r="M3" s="35"/>
      <c r="N3" s="35"/>
      <c r="O3" s="35"/>
      <c r="P3" s="35"/>
      <c r="Q3" s="35"/>
      <c r="R3" s="35"/>
      <c r="S3" s="35"/>
      <c r="T3" s="35"/>
    </row>
    <row r="4" spans="1:20" ht="32.25" customHeight="1" x14ac:dyDescent="0.25">
      <c r="A4" s="394"/>
      <c r="B4" s="394"/>
      <c r="C4" s="191" t="s">
        <v>139</v>
      </c>
      <c r="D4" s="38" t="s">
        <v>30</v>
      </c>
      <c r="E4" s="5" t="s">
        <v>34</v>
      </c>
      <c r="F4" s="5" t="s">
        <v>129</v>
      </c>
      <c r="G4" s="5" t="s">
        <v>406</v>
      </c>
      <c r="H4" s="5" t="s">
        <v>407</v>
      </c>
      <c r="I4" s="5" t="s">
        <v>408</v>
      </c>
      <c r="J4" s="5" t="s">
        <v>40</v>
      </c>
      <c r="L4" s="159"/>
      <c r="M4" s="35"/>
      <c r="N4" s="35"/>
      <c r="O4" s="35"/>
      <c r="P4" s="35"/>
      <c r="Q4" s="35"/>
      <c r="R4" s="35"/>
      <c r="S4" s="35"/>
      <c r="T4" s="35"/>
    </row>
    <row r="5" spans="1:20" s="193" customFormat="1" x14ac:dyDescent="0.25">
      <c r="A5" s="192"/>
      <c r="B5" s="192"/>
      <c r="C5" s="192"/>
      <c r="D5" s="14" t="s">
        <v>16</v>
      </c>
      <c r="E5" s="14" t="s">
        <v>16</v>
      </c>
      <c r="F5" s="14" t="s">
        <v>16</v>
      </c>
      <c r="G5" s="14" t="s">
        <v>16</v>
      </c>
      <c r="H5" s="14" t="s">
        <v>16</v>
      </c>
      <c r="I5" s="14" t="s">
        <v>16</v>
      </c>
      <c r="J5" s="14" t="s">
        <v>16</v>
      </c>
      <c r="L5" s="39"/>
      <c r="M5" s="39"/>
      <c r="N5" s="39"/>
      <c r="O5" s="39"/>
      <c r="P5" s="39"/>
      <c r="Q5" s="39"/>
      <c r="R5" s="39"/>
      <c r="S5" s="39"/>
      <c r="T5" s="39"/>
    </row>
    <row r="6" spans="1:20" ht="15.75" thickBot="1" x14ac:dyDescent="0.3">
      <c r="A6" s="28" t="s">
        <v>41</v>
      </c>
      <c r="B6" s="28" t="s">
        <v>507</v>
      </c>
      <c r="C6" s="261"/>
      <c r="D6" s="59">
        <v>365895957</v>
      </c>
      <c r="E6" s="59">
        <v>62270520</v>
      </c>
      <c r="F6" s="59">
        <v>2680615</v>
      </c>
      <c r="G6" s="59">
        <v>62417620</v>
      </c>
      <c r="H6" s="59">
        <v>-584979</v>
      </c>
      <c r="I6" s="59">
        <v>-27336704</v>
      </c>
      <c r="J6" s="59">
        <v>465343029</v>
      </c>
      <c r="L6" s="343"/>
      <c r="M6" s="343"/>
      <c r="N6" s="343"/>
      <c r="O6" s="343"/>
      <c r="P6" s="343"/>
      <c r="Q6" s="343"/>
      <c r="R6" s="343"/>
      <c r="S6" s="343"/>
      <c r="T6" s="343"/>
    </row>
    <row r="7" spans="1:20" ht="15.75" thickTop="1" x14ac:dyDescent="0.25">
      <c r="A7" s="6"/>
      <c r="B7" s="6"/>
      <c r="C7" s="257"/>
      <c r="D7" s="58"/>
      <c r="E7" s="58"/>
      <c r="F7" s="58"/>
      <c r="G7" s="58"/>
      <c r="H7" s="58"/>
      <c r="I7" s="58"/>
      <c r="J7" s="58"/>
      <c r="L7" s="344"/>
      <c r="M7" s="344"/>
      <c r="N7" s="344"/>
      <c r="O7" s="344"/>
      <c r="P7" s="344"/>
      <c r="Q7" s="344"/>
      <c r="R7" s="344"/>
      <c r="S7" s="344"/>
      <c r="T7" s="344"/>
    </row>
    <row r="8" spans="1:20" x14ac:dyDescent="0.25">
      <c r="A8" s="6" t="s">
        <v>132</v>
      </c>
      <c r="B8" s="6" t="s">
        <v>14</v>
      </c>
      <c r="C8" s="257"/>
      <c r="D8" s="58" t="s">
        <v>317</v>
      </c>
      <c r="E8" s="58">
        <v>10990321</v>
      </c>
      <c r="F8" s="58" t="s">
        <v>317</v>
      </c>
      <c r="G8" s="58" t="s">
        <v>317</v>
      </c>
      <c r="H8" s="58" t="s">
        <v>317</v>
      </c>
      <c r="I8" s="58" t="s">
        <v>317</v>
      </c>
      <c r="J8" s="58">
        <v>10990321</v>
      </c>
      <c r="L8" s="344"/>
      <c r="M8" s="344"/>
      <c r="N8" s="344"/>
      <c r="O8" s="344"/>
      <c r="P8" s="344"/>
      <c r="Q8" s="344"/>
      <c r="R8" s="344"/>
      <c r="S8" s="344"/>
      <c r="T8" s="344"/>
    </row>
    <row r="9" spans="1:20" x14ac:dyDescent="0.25">
      <c r="A9" s="185" t="s">
        <v>133</v>
      </c>
      <c r="B9" s="185" t="s">
        <v>496</v>
      </c>
      <c r="C9" s="258"/>
      <c r="D9" s="58" t="s">
        <v>317</v>
      </c>
      <c r="E9" s="58" t="s">
        <v>317</v>
      </c>
      <c r="F9" s="58" t="s">
        <v>317</v>
      </c>
      <c r="G9" s="58" t="s">
        <v>317</v>
      </c>
      <c r="H9" s="58">
        <v>329736</v>
      </c>
      <c r="I9" s="58" t="s">
        <v>317</v>
      </c>
      <c r="J9" s="58">
        <v>329736</v>
      </c>
      <c r="L9" s="344"/>
      <c r="M9" s="344"/>
      <c r="N9" s="344"/>
      <c r="O9" s="344"/>
      <c r="P9" s="344"/>
      <c r="Q9" s="344"/>
      <c r="R9" s="344"/>
      <c r="S9" s="344"/>
      <c r="T9" s="344"/>
    </row>
    <row r="10" spans="1:20" s="170" customFormat="1" x14ac:dyDescent="0.25">
      <c r="A10" s="186" t="s">
        <v>134</v>
      </c>
      <c r="B10" s="186" t="s">
        <v>393</v>
      </c>
      <c r="C10" s="259"/>
      <c r="D10" s="189" t="s">
        <v>317</v>
      </c>
      <c r="E10" s="189">
        <v>10990321</v>
      </c>
      <c r="F10" s="189" t="s">
        <v>317</v>
      </c>
      <c r="G10" s="189" t="s">
        <v>317</v>
      </c>
      <c r="H10" s="189">
        <v>329736</v>
      </c>
      <c r="I10" s="189" t="s">
        <v>317</v>
      </c>
      <c r="J10" s="189">
        <v>11320057</v>
      </c>
      <c r="L10" s="345"/>
      <c r="M10" s="345"/>
      <c r="N10" s="345"/>
      <c r="O10" s="345"/>
      <c r="P10" s="345"/>
      <c r="Q10" s="345"/>
      <c r="R10" s="345"/>
      <c r="S10" s="345"/>
      <c r="T10" s="345"/>
    </row>
    <row r="11" spans="1:20" x14ac:dyDescent="0.25">
      <c r="A11" s="194" t="s">
        <v>495</v>
      </c>
      <c r="B11" s="194" t="s">
        <v>404</v>
      </c>
      <c r="C11" s="260" t="s">
        <v>724</v>
      </c>
      <c r="D11" s="58" t="s">
        <v>317</v>
      </c>
      <c r="E11" s="58">
        <v>-29143118</v>
      </c>
      <c r="F11" s="58" t="s">
        <v>317</v>
      </c>
      <c r="G11" s="58" t="s">
        <v>317</v>
      </c>
      <c r="H11" s="58" t="s">
        <v>317</v>
      </c>
      <c r="I11" s="58" t="s">
        <v>317</v>
      </c>
      <c r="J11" s="58">
        <v>-29143118</v>
      </c>
      <c r="L11" s="344"/>
      <c r="M11" s="344"/>
      <c r="N11" s="344"/>
      <c r="O11" s="344"/>
      <c r="P11" s="344"/>
      <c r="Q11" s="344"/>
      <c r="R11" s="344"/>
      <c r="S11" s="344"/>
      <c r="T11" s="344"/>
    </row>
    <row r="12" spans="1:20" x14ac:dyDescent="0.25">
      <c r="A12" s="185" t="s">
        <v>135</v>
      </c>
      <c r="B12" s="183" t="s">
        <v>908</v>
      </c>
      <c r="C12" s="258"/>
      <c r="D12" s="58" t="s">
        <v>317</v>
      </c>
      <c r="E12" s="58">
        <v>921478</v>
      </c>
      <c r="F12" s="58" t="s">
        <v>317</v>
      </c>
      <c r="G12" s="58">
        <v>-921478</v>
      </c>
      <c r="H12" s="58" t="s">
        <v>317</v>
      </c>
      <c r="I12" s="58" t="s">
        <v>317</v>
      </c>
      <c r="J12" s="58" t="s">
        <v>317</v>
      </c>
      <c r="L12" s="344"/>
      <c r="M12" s="344"/>
      <c r="N12" s="344"/>
      <c r="O12" s="344"/>
      <c r="P12" s="344"/>
      <c r="Q12" s="344"/>
      <c r="R12" s="344"/>
      <c r="S12" s="344"/>
      <c r="T12" s="344"/>
    </row>
    <row r="13" spans="1:20" x14ac:dyDescent="0.25">
      <c r="A13" s="194" t="s">
        <v>136</v>
      </c>
      <c r="B13" s="194" t="s">
        <v>497</v>
      </c>
      <c r="C13" s="260" t="s">
        <v>724</v>
      </c>
      <c r="D13" s="58">
        <v>25702577</v>
      </c>
      <c r="E13" s="58">
        <v>-25702577</v>
      </c>
      <c r="F13" s="58" t="s">
        <v>317</v>
      </c>
      <c r="G13" s="58" t="s">
        <v>317</v>
      </c>
      <c r="H13" s="58" t="s">
        <v>317</v>
      </c>
      <c r="I13" s="58" t="s">
        <v>317</v>
      </c>
      <c r="J13" s="58" t="s">
        <v>317</v>
      </c>
      <c r="L13" s="344"/>
      <c r="M13" s="344"/>
      <c r="N13" s="344"/>
      <c r="O13" s="344"/>
      <c r="P13" s="344"/>
      <c r="Q13" s="344"/>
      <c r="R13" s="344"/>
      <c r="S13" s="344"/>
      <c r="T13" s="344"/>
    </row>
    <row r="14" spans="1:20" s="170" customFormat="1" ht="30" x14ac:dyDescent="0.25">
      <c r="A14" s="187" t="s">
        <v>137</v>
      </c>
      <c r="B14" s="228" t="s">
        <v>498</v>
      </c>
      <c r="C14" s="192"/>
      <c r="D14" s="188">
        <v>25702577</v>
      </c>
      <c r="E14" s="188">
        <v>-53924217</v>
      </c>
      <c r="F14" s="188" t="s">
        <v>317</v>
      </c>
      <c r="G14" s="188">
        <v>-921478</v>
      </c>
      <c r="H14" s="188" t="s">
        <v>317</v>
      </c>
      <c r="I14" s="188" t="s">
        <v>317</v>
      </c>
      <c r="J14" s="188">
        <v>-29143118</v>
      </c>
      <c r="L14" s="345"/>
      <c r="M14" s="345"/>
      <c r="N14" s="345"/>
      <c r="O14" s="345"/>
      <c r="P14" s="345"/>
      <c r="Q14" s="345"/>
      <c r="R14" s="345"/>
      <c r="S14" s="345"/>
      <c r="T14" s="345"/>
    </row>
    <row r="15" spans="1:20" ht="15.75" thickBot="1" x14ac:dyDescent="0.3">
      <c r="A15" s="28" t="s">
        <v>208</v>
      </c>
      <c r="B15" s="28" t="s">
        <v>461</v>
      </c>
      <c r="C15" s="261"/>
      <c r="D15" s="59">
        <v>391598534</v>
      </c>
      <c r="E15" s="59">
        <v>19336624</v>
      </c>
      <c r="F15" s="59">
        <v>2680615</v>
      </c>
      <c r="G15" s="59">
        <v>61496142</v>
      </c>
      <c r="H15" s="59">
        <v>-255243</v>
      </c>
      <c r="I15" s="59">
        <v>-27336704</v>
      </c>
      <c r="J15" s="59">
        <v>447519968</v>
      </c>
      <c r="L15" s="343"/>
      <c r="M15" s="343"/>
      <c r="N15" s="343"/>
      <c r="O15" s="343"/>
      <c r="P15" s="343"/>
      <c r="Q15" s="343"/>
      <c r="R15" s="343"/>
      <c r="S15" s="343"/>
      <c r="T15" s="343"/>
    </row>
    <row r="16" spans="1:20" ht="15.75" thickTop="1" x14ac:dyDescent="0.25">
      <c r="A16" s="194"/>
      <c r="B16" s="194"/>
      <c r="C16" s="260"/>
      <c r="D16" s="58"/>
      <c r="E16" s="58"/>
      <c r="F16" s="58"/>
      <c r="G16" s="58"/>
      <c r="H16" s="58"/>
      <c r="I16" s="58"/>
      <c r="J16" s="58"/>
      <c r="L16" s="344"/>
      <c r="M16" s="344"/>
      <c r="N16" s="344"/>
      <c r="O16" s="344"/>
      <c r="P16" s="344"/>
      <c r="Q16" s="344"/>
      <c r="R16" s="344"/>
      <c r="S16" s="344"/>
      <c r="T16" s="344"/>
    </row>
    <row r="17" spans="1:20" x14ac:dyDescent="0.25">
      <c r="A17" s="194" t="s">
        <v>132</v>
      </c>
      <c r="B17" s="194" t="s">
        <v>14</v>
      </c>
      <c r="C17" s="260"/>
      <c r="D17" s="58" t="s">
        <v>317</v>
      </c>
      <c r="E17" s="58">
        <v>11222316</v>
      </c>
      <c r="F17" s="58" t="s">
        <v>317</v>
      </c>
      <c r="G17" s="58" t="s">
        <v>317</v>
      </c>
      <c r="H17" s="58" t="s">
        <v>317</v>
      </c>
      <c r="I17" s="58" t="s">
        <v>317</v>
      </c>
      <c r="J17" s="58">
        <v>11222316</v>
      </c>
      <c r="L17" s="344"/>
      <c r="M17" s="344"/>
      <c r="N17" s="344"/>
      <c r="O17" s="344"/>
      <c r="P17" s="344"/>
      <c r="Q17" s="344"/>
      <c r="R17" s="344"/>
      <c r="S17" s="344"/>
      <c r="T17" s="344"/>
    </row>
    <row r="18" spans="1:20" x14ac:dyDescent="0.25">
      <c r="A18" s="194" t="s">
        <v>133</v>
      </c>
      <c r="B18" s="194" t="s">
        <v>496</v>
      </c>
      <c r="C18" s="260"/>
      <c r="D18" s="58" t="s">
        <v>317</v>
      </c>
      <c r="E18" s="58" t="s">
        <v>317</v>
      </c>
      <c r="F18" s="58" t="s">
        <v>317</v>
      </c>
      <c r="G18" s="58" t="s">
        <v>317</v>
      </c>
      <c r="H18" s="58">
        <v>309558</v>
      </c>
      <c r="I18" s="58" t="s">
        <v>317</v>
      </c>
      <c r="J18" s="58">
        <v>309558</v>
      </c>
      <c r="L18" s="344"/>
      <c r="M18" s="344"/>
      <c r="N18" s="344"/>
      <c r="O18" s="344"/>
      <c r="P18" s="344"/>
      <c r="Q18" s="344"/>
      <c r="R18" s="344"/>
      <c r="S18" s="344"/>
      <c r="T18" s="344"/>
    </row>
    <row r="19" spans="1:20" s="170" customFormat="1" x14ac:dyDescent="0.25">
      <c r="A19" s="186" t="s">
        <v>134</v>
      </c>
      <c r="B19" s="186" t="s">
        <v>393</v>
      </c>
      <c r="C19" s="262"/>
      <c r="D19" s="189" t="s">
        <v>317</v>
      </c>
      <c r="E19" s="189">
        <v>11222316</v>
      </c>
      <c r="F19" s="189" t="s">
        <v>317</v>
      </c>
      <c r="G19" s="189" t="s">
        <v>317</v>
      </c>
      <c r="H19" s="189">
        <v>309558</v>
      </c>
      <c r="I19" s="189" t="s">
        <v>317</v>
      </c>
      <c r="J19" s="189">
        <v>11531874</v>
      </c>
      <c r="L19" s="345"/>
      <c r="M19" s="345"/>
      <c r="N19" s="345"/>
      <c r="O19" s="345"/>
      <c r="P19" s="345"/>
      <c r="Q19" s="345"/>
      <c r="R19" s="345"/>
      <c r="S19" s="345"/>
      <c r="T19" s="345"/>
    </row>
    <row r="20" spans="1:20" x14ac:dyDescent="0.25">
      <c r="A20" s="194" t="s">
        <v>495</v>
      </c>
      <c r="B20" s="194" t="s">
        <v>404</v>
      </c>
      <c r="C20" s="260" t="s">
        <v>724</v>
      </c>
      <c r="D20" s="58" t="s">
        <v>317</v>
      </c>
      <c r="E20" s="58">
        <v>-7033805</v>
      </c>
      <c r="F20" s="58" t="s">
        <v>317</v>
      </c>
      <c r="G20" s="58" t="s">
        <v>317</v>
      </c>
      <c r="H20" s="58" t="s">
        <v>317</v>
      </c>
      <c r="I20" s="58" t="s">
        <v>317</v>
      </c>
      <c r="J20" s="58">
        <v>-7033805</v>
      </c>
      <c r="L20" s="344"/>
      <c r="M20" s="344"/>
      <c r="N20" s="344"/>
      <c r="O20" s="344"/>
      <c r="P20" s="344"/>
      <c r="Q20" s="344"/>
      <c r="R20" s="344"/>
      <c r="S20" s="344"/>
      <c r="T20" s="344"/>
    </row>
    <row r="21" spans="1:20" x14ac:dyDescent="0.25">
      <c r="A21" s="185" t="s">
        <v>135</v>
      </c>
      <c r="B21" s="183" t="s">
        <v>908</v>
      </c>
      <c r="C21" s="263"/>
      <c r="D21" s="67" t="s">
        <v>317</v>
      </c>
      <c r="E21" s="67">
        <v>656669</v>
      </c>
      <c r="F21" s="67" t="s">
        <v>317</v>
      </c>
      <c r="G21" s="67">
        <v>-656669</v>
      </c>
      <c r="H21" s="67" t="s">
        <v>317</v>
      </c>
      <c r="I21" s="67" t="s">
        <v>317</v>
      </c>
      <c r="J21" s="67" t="s">
        <v>317</v>
      </c>
      <c r="L21" s="346"/>
      <c r="M21" s="346"/>
      <c r="N21" s="346"/>
      <c r="O21" s="346"/>
      <c r="P21" s="346"/>
      <c r="Q21" s="346"/>
      <c r="R21" s="346"/>
      <c r="S21" s="346"/>
      <c r="T21" s="346"/>
    </row>
    <row r="22" spans="1:20" x14ac:dyDescent="0.25">
      <c r="A22" s="185" t="s">
        <v>136</v>
      </c>
      <c r="B22" s="185" t="s">
        <v>497</v>
      </c>
      <c r="C22" s="263" t="s">
        <v>724</v>
      </c>
      <c r="D22" s="67" t="s">
        <v>317</v>
      </c>
      <c r="E22" s="67" t="s">
        <v>317</v>
      </c>
      <c r="F22" s="67" t="s">
        <v>317</v>
      </c>
      <c r="G22" s="67" t="s">
        <v>317</v>
      </c>
      <c r="H22" s="67" t="s">
        <v>317</v>
      </c>
      <c r="I22" s="67" t="s">
        <v>317</v>
      </c>
      <c r="J22" s="67" t="s">
        <v>317</v>
      </c>
      <c r="L22" s="346"/>
      <c r="M22" s="346"/>
      <c r="N22" s="346"/>
      <c r="O22" s="346"/>
      <c r="P22" s="346"/>
      <c r="Q22" s="346"/>
      <c r="R22" s="346"/>
      <c r="S22" s="346"/>
      <c r="T22" s="346"/>
    </row>
    <row r="23" spans="1:20" s="170" customFormat="1" x14ac:dyDescent="0.25">
      <c r="A23" s="186" t="s">
        <v>137</v>
      </c>
      <c r="B23" s="186" t="s">
        <v>498</v>
      </c>
      <c r="C23" s="262"/>
      <c r="D23" s="189" t="s">
        <v>317</v>
      </c>
      <c r="E23" s="189">
        <v>-6377136</v>
      </c>
      <c r="F23" s="189" t="s">
        <v>317</v>
      </c>
      <c r="G23" s="189">
        <v>-656669</v>
      </c>
      <c r="H23" s="189" t="s">
        <v>317</v>
      </c>
      <c r="I23" s="189" t="s">
        <v>317</v>
      </c>
      <c r="J23" s="189">
        <v>-7033805</v>
      </c>
      <c r="L23" s="345"/>
      <c r="M23" s="345"/>
      <c r="N23" s="345"/>
      <c r="O23" s="345"/>
      <c r="P23" s="345"/>
      <c r="Q23" s="345"/>
      <c r="R23" s="345"/>
      <c r="S23" s="345"/>
      <c r="T23" s="345"/>
    </row>
    <row r="24" spans="1:20" ht="15.75" thickBot="1" x14ac:dyDescent="0.3">
      <c r="A24" s="28" t="s">
        <v>673</v>
      </c>
      <c r="B24" s="28" t="s">
        <v>674</v>
      </c>
      <c r="C24" s="261"/>
      <c r="D24" s="59">
        <v>391598534</v>
      </c>
      <c r="E24" s="59">
        <v>24181804</v>
      </c>
      <c r="F24" s="59">
        <v>2680615</v>
      </c>
      <c r="G24" s="59">
        <v>60839473</v>
      </c>
      <c r="H24" s="59">
        <v>54315</v>
      </c>
      <c r="I24" s="59">
        <v>-27336704</v>
      </c>
      <c r="J24" s="59">
        <v>452018037</v>
      </c>
      <c r="L24" s="343"/>
      <c r="M24" s="343"/>
      <c r="N24" s="343"/>
      <c r="O24" s="343"/>
      <c r="P24" s="343"/>
      <c r="Q24" s="343"/>
      <c r="R24" s="343"/>
      <c r="S24" s="343"/>
      <c r="T24" s="343"/>
    </row>
    <row r="25" spans="1:20" ht="19.5" thickTop="1" x14ac:dyDescent="0.25">
      <c r="A25" s="25"/>
      <c r="B25" s="25"/>
      <c r="C25" s="256"/>
      <c r="D25" s="4"/>
    </row>
    <row r="26" spans="1:20" ht="18.75" x14ac:dyDescent="0.25">
      <c r="A26" s="25"/>
      <c r="B26" s="25"/>
      <c r="C26" s="256"/>
      <c r="D26" s="4"/>
    </row>
    <row r="27" spans="1:20" x14ac:dyDescent="0.25">
      <c r="A27" s="21"/>
      <c r="B27" s="21"/>
      <c r="C27" s="22"/>
      <c r="D27" s="395" t="s">
        <v>66</v>
      </c>
      <c r="E27" s="395"/>
      <c r="F27" s="395"/>
      <c r="G27" s="395"/>
      <c r="H27" s="395"/>
      <c r="I27" s="395"/>
      <c r="J27" s="395"/>
      <c r="K27" s="395"/>
      <c r="L27" s="395"/>
    </row>
    <row r="28" spans="1:20" ht="30" x14ac:dyDescent="0.25">
      <c r="A28" s="394" t="s">
        <v>37</v>
      </c>
      <c r="B28" s="394" t="s">
        <v>38</v>
      </c>
      <c r="C28" s="191" t="s">
        <v>138</v>
      </c>
      <c r="D28" s="5" t="s">
        <v>29</v>
      </c>
      <c r="E28" s="5" t="s">
        <v>33</v>
      </c>
      <c r="F28" s="5" t="s">
        <v>125</v>
      </c>
      <c r="G28" s="5" t="s">
        <v>126</v>
      </c>
      <c r="H28" s="5" t="s">
        <v>127</v>
      </c>
      <c r="I28" s="5" t="s">
        <v>128</v>
      </c>
      <c r="J28" s="5" t="s">
        <v>39</v>
      </c>
      <c r="K28" s="195" t="s">
        <v>141</v>
      </c>
      <c r="L28" s="195" t="s">
        <v>39</v>
      </c>
    </row>
    <row r="29" spans="1:20" ht="30" x14ac:dyDescent="0.25">
      <c r="A29" s="394"/>
      <c r="B29" s="394"/>
      <c r="C29" s="191" t="s">
        <v>139</v>
      </c>
      <c r="D29" s="38" t="s">
        <v>30</v>
      </c>
      <c r="E29" s="5" t="s">
        <v>34</v>
      </c>
      <c r="F29" s="5" t="s">
        <v>129</v>
      </c>
      <c r="G29" s="5" t="s">
        <v>130</v>
      </c>
      <c r="H29" s="5" t="s">
        <v>140</v>
      </c>
      <c r="I29" s="5" t="s">
        <v>131</v>
      </c>
      <c r="J29" s="5" t="s">
        <v>40</v>
      </c>
      <c r="K29" s="195" t="s">
        <v>409</v>
      </c>
      <c r="L29" s="195" t="s">
        <v>40</v>
      </c>
    </row>
    <row r="30" spans="1:20" x14ac:dyDescent="0.25">
      <c r="A30" s="192"/>
      <c r="B30" s="192"/>
      <c r="C30" s="192"/>
      <c r="D30" s="14" t="s">
        <v>16</v>
      </c>
      <c r="E30" s="14" t="s">
        <v>16</v>
      </c>
      <c r="F30" s="14" t="s">
        <v>16</v>
      </c>
      <c r="G30" s="14" t="s">
        <v>16</v>
      </c>
      <c r="H30" s="14" t="s">
        <v>16</v>
      </c>
      <c r="I30" s="14" t="s">
        <v>16</v>
      </c>
      <c r="J30" s="14" t="s">
        <v>16</v>
      </c>
      <c r="K30" s="14" t="s">
        <v>16</v>
      </c>
      <c r="L30" s="14" t="s">
        <v>16</v>
      </c>
    </row>
    <row r="31" spans="1:20" ht="15.75" thickBot="1" x14ac:dyDescent="0.3">
      <c r="A31" s="28" t="s">
        <v>41</v>
      </c>
      <c r="B31" s="28" t="s">
        <v>507</v>
      </c>
      <c r="C31" s="261"/>
      <c r="D31" s="59">
        <v>365895957</v>
      </c>
      <c r="E31" s="59">
        <v>143727293</v>
      </c>
      <c r="F31" s="59">
        <v>2680615</v>
      </c>
      <c r="G31" s="59">
        <v>62552003</v>
      </c>
      <c r="H31" s="59">
        <v>-842630</v>
      </c>
      <c r="I31" s="59">
        <v>-25748543</v>
      </c>
      <c r="J31" s="59">
        <v>548264695</v>
      </c>
      <c r="K31" s="59">
        <v>99547615</v>
      </c>
      <c r="L31" s="59">
        <v>647812310</v>
      </c>
    </row>
    <row r="32" spans="1:20" ht="15.75" thickTop="1" x14ac:dyDescent="0.25">
      <c r="A32" s="6"/>
      <c r="B32" s="6"/>
      <c r="C32" s="257"/>
      <c r="D32" s="58"/>
      <c r="E32" s="58"/>
      <c r="F32" s="58"/>
      <c r="G32" s="58"/>
      <c r="H32" s="58"/>
      <c r="I32" s="58"/>
      <c r="J32" s="58"/>
      <c r="K32" s="58"/>
      <c r="L32" s="58"/>
    </row>
    <row r="33" spans="1:12" x14ac:dyDescent="0.25">
      <c r="A33" s="6" t="s">
        <v>132</v>
      </c>
      <c r="B33" s="6" t="s">
        <v>14</v>
      </c>
      <c r="C33" s="257"/>
      <c r="D33" s="58" t="s">
        <v>317</v>
      </c>
      <c r="E33" s="58">
        <v>12467649</v>
      </c>
      <c r="F33" s="58" t="s">
        <v>317</v>
      </c>
      <c r="G33" s="58" t="s">
        <v>317</v>
      </c>
      <c r="H33" s="58" t="s">
        <v>317</v>
      </c>
      <c r="I33" s="58" t="s">
        <v>317</v>
      </c>
      <c r="J33" s="58">
        <v>12467649</v>
      </c>
      <c r="K33" s="58">
        <v>3692154</v>
      </c>
      <c r="L33" s="58">
        <v>16159803</v>
      </c>
    </row>
    <row r="34" spans="1:12" x14ac:dyDescent="0.25">
      <c r="A34" s="185" t="s">
        <v>133</v>
      </c>
      <c r="B34" s="185" t="s">
        <v>496</v>
      </c>
      <c r="C34" s="258"/>
      <c r="D34" s="58" t="s">
        <v>317</v>
      </c>
      <c r="E34" s="58" t="s">
        <v>317</v>
      </c>
      <c r="F34" s="58" t="s">
        <v>317</v>
      </c>
      <c r="G34" s="58">
        <v>-919822</v>
      </c>
      <c r="H34" s="58">
        <v>370158</v>
      </c>
      <c r="I34" s="58" t="s">
        <v>317</v>
      </c>
      <c r="J34" s="58" t="s">
        <v>500</v>
      </c>
      <c r="K34" s="58">
        <v>18623</v>
      </c>
      <c r="L34" s="58" t="s">
        <v>501</v>
      </c>
    </row>
    <row r="35" spans="1:12" x14ac:dyDescent="0.25">
      <c r="A35" s="186" t="s">
        <v>134</v>
      </c>
      <c r="B35" s="186" t="s">
        <v>393</v>
      </c>
      <c r="C35" s="259"/>
      <c r="D35" s="189" t="s">
        <v>317</v>
      </c>
      <c r="E35" s="189">
        <v>12467649</v>
      </c>
      <c r="F35" s="189" t="s">
        <v>317</v>
      </c>
      <c r="G35" s="189" t="s">
        <v>502</v>
      </c>
      <c r="H35" s="189">
        <v>370158</v>
      </c>
      <c r="I35" s="189" t="s">
        <v>317</v>
      </c>
      <c r="J35" s="189" t="s">
        <v>503</v>
      </c>
      <c r="K35" s="189">
        <v>3710777</v>
      </c>
      <c r="L35" s="189" t="s">
        <v>504</v>
      </c>
    </row>
    <row r="36" spans="1:12" x14ac:dyDescent="0.25">
      <c r="A36" s="194" t="s">
        <v>495</v>
      </c>
      <c r="B36" s="194" t="s">
        <v>404</v>
      </c>
      <c r="C36" s="260" t="s">
        <v>724</v>
      </c>
      <c r="D36" s="58" t="s">
        <v>317</v>
      </c>
      <c r="E36" s="58">
        <v>-29143118</v>
      </c>
      <c r="F36" s="58" t="s">
        <v>317</v>
      </c>
      <c r="G36" s="58" t="s">
        <v>317</v>
      </c>
      <c r="H36" s="58" t="s">
        <v>317</v>
      </c>
      <c r="I36" s="58" t="s">
        <v>317</v>
      </c>
      <c r="J36" s="58">
        <v>-29143118</v>
      </c>
      <c r="K36" s="58">
        <v>-3010837</v>
      </c>
      <c r="L36" s="58">
        <v>-32153955</v>
      </c>
    </row>
    <row r="37" spans="1:12" x14ac:dyDescent="0.25">
      <c r="A37" s="185" t="s">
        <v>135</v>
      </c>
      <c r="B37" s="183" t="s">
        <v>908</v>
      </c>
      <c r="C37" s="258"/>
      <c r="D37" s="58" t="s">
        <v>317</v>
      </c>
      <c r="E37" s="58">
        <v>922902</v>
      </c>
      <c r="F37" s="58" t="s">
        <v>317</v>
      </c>
      <c r="G37" s="58">
        <v>-922902</v>
      </c>
      <c r="H37" s="58" t="s">
        <v>317</v>
      </c>
      <c r="I37" s="58" t="s">
        <v>317</v>
      </c>
      <c r="J37" s="58" t="s">
        <v>317</v>
      </c>
      <c r="K37" s="58" t="s">
        <v>317</v>
      </c>
      <c r="L37" s="58" t="s">
        <v>317</v>
      </c>
    </row>
    <row r="38" spans="1:12" x14ac:dyDescent="0.25">
      <c r="A38" s="194" t="s">
        <v>136</v>
      </c>
      <c r="B38" s="194" t="s">
        <v>497</v>
      </c>
      <c r="C38" s="260" t="s">
        <v>724</v>
      </c>
      <c r="D38" s="58">
        <v>25702577</v>
      </c>
      <c r="E38" s="58">
        <v>-25702577</v>
      </c>
      <c r="F38" s="58" t="s">
        <v>317</v>
      </c>
      <c r="G38" s="58" t="s">
        <v>317</v>
      </c>
      <c r="H38" s="58" t="s">
        <v>317</v>
      </c>
      <c r="I38" s="58" t="s">
        <v>317</v>
      </c>
      <c r="J38" s="58" t="s">
        <v>317</v>
      </c>
      <c r="K38" s="58" t="s">
        <v>317</v>
      </c>
      <c r="L38" s="58" t="s">
        <v>317</v>
      </c>
    </row>
    <row r="39" spans="1:12" x14ac:dyDescent="0.25">
      <c r="A39" s="187" t="s">
        <v>137</v>
      </c>
      <c r="B39" s="187" t="s">
        <v>498</v>
      </c>
      <c r="C39" s="192"/>
      <c r="D39" s="188">
        <v>25702577</v>
      </c>
      <c r="E39" s="188">
        <v>-53922793</v>
      </c>
      <c r="F39" s="188" t="s">
        <v>317</v>
      </c>
      <c r="G39" s="188">
        <v>-922902</v>
      </c>
      <c r="H39" s="188" t="s">
        <v>317</v>
      </c>
      <c r="I39" s="188" t="s">
        <v>317</v>
      </c>
      <c r="J39" s="188">
        <v>-29143118</v>
      </c>
      <c r="K39" s="188">
        <v>-3010837</v>
      </c>
      <c r="L39" s="188" t="s">
        <v>505</v>
      </c>
    </row>
    <row r="40" spans="1:12" ht="15.75" thickBot="1" x14ac:dyDescent="0.3">
      <c r="A40" s="28" t="s">
        <v>499</v>
      </c>
      <c r="B40" s="28" t="s">
        <v>506</v>
      </c>
      <c r="C40" s="261"/>
      <c r="D40" s="59">
        <v>391598534</v>
      </c>
      <c r="E40" s="59">
        <v>102272149</v>
      </c>
      <c r="F40" s="59">
        <v>2680615</v>
      </c>
      <c r="G40" s="59">
        <v>60709279</v>
      </c>
      <c r="H40" s="59">
        <v>-472472</v>
      </c>
      <c r="I40" s="59">
        <v>-25748543</v>
      </c>
      <c r="J40" s="59">
        <v>531039562</v>
      </c>
      <c r="K40" s="59">
        <v>100247555</v>
      </c>
      <c r="L40" s="59">
        <v>631287117</v>
      </c>
    </row>
    <row r="41" spans="1:12" ht="15.75" thickTop="1" x14ac:dyDescent="0.25">
      <c r="A41" s="194"/>
      <c r="B41" s="194"/>
      <c r="C41" s="260"/>
      <c r="D41" s="58"/>
      <c r="E41" s="58"/>
      <c r="F41" s="58"/>
      <c r="G41" s="58"/>
      <c r="H41" s="58"/>
      <c r="I41" s="58"/>
      <c r="J41" s="58"/>
      <c r="K41" s="58"/>
      <c r="L41" s="58"/>
    </row>
    <row r="42" spans="1:12" x14ac:dyDescent="0.25">
      <c r="A42" s="194" t="s">
        <v>132</v>
      </c>
      <c r="B42" s="194" t="s">
        <v>14</v>
      </c>
      <c r="C42" s="260"/>
      <c r="D42" s="58" t="s">
        <v>317</v>
      </c>
      <c r="E42" s="58">
        <v>4865885</v>
      </c>
      <c r="F42" s="58" t="s">
        <v>317</v>
      </c>
      <c r="G42" s="58" t="s">
        <v>317</v>
      </c>
      <c r="H42" s="58" t="s">
        <v>317</v>
      </c>
      <c r="I42" s="58" t="s">
        <v>317</v>
      </c>
      <c r="J42" s="58">
        <v>4865885</v>
      </c>
      <c r="K42" s="58">
        <v>5369212</v>
      </c>
      <c r="L42" s="58">
        <v>10235097</v>
      </c>
    </row>
    <row r="43" spans="1:12" x14ac:dyDescent="0.25">
      <c r="A43" s="194" t="s">
        <v>133</v>
      </c>
      <c r="B43" s="194" t="s">
        <v>496</v>
      </c>
      <c r="C43" s="260"/>
      <c r="D43" s="58" t="s">
        <v>317</v>
      </c>
      <c r="E43" s="58" t="s">
        <v>317</v>
      </c>
      <c r="F43" s="58" t="s">
        <v>317</v>
      </c>
      <c r="G43" s="58">
        <v>0</v>
      </c>
      <c r="H43" s="58">
        <v>329740</v>
      </c>
      <c r="I43" s="58" t="s">
        <v>317</v>
      </c>
      <c r="J43" s="58">
        <v>329740</v>
      </c>
      <c r="K43" s="58">
        <v>9298</v>
      </c>
      <c r="L43" s="58">
        <v>339038</v>
      </c>
    </row>
    <row r="44" spans="1:12" x14ac:dyDescent="0.25">
      <c r="A44" s="186" t="s">
        <v>134</v>
      </c>
      <c r="B44" s="186" t="s">
        <v>393</v>
      </c>
      <c r="C44" s="262"/>
      <c r="D44" s="189" t="s">
        <v>317</v>
      </c>
      <c r="E44" s="189">
        <v>4865885</v>
      </c>
      <c r="F44" s="189" t="s">
        <v>317</v>
      </c>
      <c r="G44" s="189">
        <v>0</v>
      </c>
      <c r="H44" s="189">
        <v>329740</v>
      </c>
      <c r="I44" s="189" t="s">
        <v>317</v>
      </c>
      <c r="J44" s="189">
        <v>5195625</v>
      </c>
      <c r="K44" s="189">
        <v>5378510</v>
      </c>
      <c r="L44" s="189">
        <v>10574135</v>
      </c>
    </row>
    <row r="45" spans="1:12" x14ac:dyDescent="0.25">
      <c r="A45" s="194" t="s">
        <v>495</v>
      </c>
      <c r="B45" s="194" t="s">
        <v>404</v>
      </c>
      <c r="C45" s="260" t="s">
        <v>724</v>
      </c>
      <c r="D45" s="58" t="s">
        <v>317</v>
      </c>
      <c r="E45" s="58">
        <v>-7033805</v>
      </c>
      <c r="F45" s="58" t="s">
        <v>317</v>
      </c>
      <c r="G45" s="58" t="s">
        <v>317</v>
      </c>
      <c r="H45" s="58" t="s">
        <v>317</v>
      </c>
      <c r="I45" s="58" t="s">
        <v>317</v>
      </c>
      <c r="J45" s="58">
        <v>-7033805</v>
      </c>
      <c r="K45" s="58">
        <v>-2634483</v>
      </c>
      <c r="L45" s="58">
        <v>-9668288</v>
      </c>
    </row>
    <row r="46" spans="1:12" x14ac:dyDescent="0.25">
      <c r="A46" s="185" t="s">
        <v>135</v>
      </c>
      <c r="B46" s="183" t="s">
        <v>908</v>
      </c>
      <c r="C46" s="263"/>
      <c r="D46" s="67" t="s">
        <v>317</v>
      </c>
      <c r="E46" s="67">
        <v>656669</v>
      </c>
      <c r="F46" s="67" t="s">
        <v>317</v>
      </c>
      <c r="G46" s="67">
        <v>-656669</v>
      </c>
      <c r="H46" s="67" t="s">
        <v>317</v>
      </c>
      <c r="I46" s="67" t="s">
        <v>317</v>
      </c>
      <c r="J46" s="67" t="s">
        <v>317</v>
      </c>
      <c r="K46" s="67" t="s">
        <v>317</v>
      </c>
      <c r="L46" s="67" t="s">
        <v>317</v>
      </c>
    </row>
    <row r="47" spans="1:12" x14ac:dyDescent="0.25">
      <c r="A47" s="186" t="s">
        <v>137</v>
      </c>
      <c r="B47" s="186" t="s">
        <v>498</v>
      </c>
      <c r="C47" s="262"/>
      <c r="D47" s="189" t="s">
        <v>317</v>
      </c>
      <c r="E47" s="189">
        <v>-6377136</v>
      </c>
      <c r="F47" s="189" t="s">
        <v>317</v>
      </c>
      <c r="G47" s="189">
        <v>-656669</v>
      </c>
      <c r="H47" s="189" t="s">
        <v>317</v>
      </c>
      <c r="I47" s="189" t="s">
        <v>317</v>
      </c>
      <c r="J47" s="189">
        <v>-7033805</v>
      </c>
      <c r="K47" s="189">
        <v>-2634483</v>
      </c>
      <c r="L47" s="189">
        <v>-9668288</v>
      </c>
    </row>
    <row r="48" spans="1:12" ht="15.75" thickBot="1" x14ac:dyDescent="0.3">
      <c r="A48" s="28" t="str">
        <f>A24</f>
        <v>2023. gada 31. decembrī</v>
      </c>
      <c r="B48" s="28" t="str">
        <f>B24</f>
        <v>At 31 December 2023</v>
      </c>
      <c r="C48" s="261"/>
      <c r="D48" s="59">
        <v>391598534</v>
      </c>
      <c r="E48" s="59">
        <v>100760898</v>
      </c>
      <c r="F48" s="59">
        <v>2680615</v>
      </c>
      <c r="G48" s="59">
        <v>60052610</v>
      </c>
      <c r="H48" s="59">
        <v>-142732</v>
      </c>
      <c r="I48" s="59">
        <v>-25748543</v>
      </c>
      <c r="J48" s="59">
        <v>529201382</v>
      </c>
      <c r="K48" s="59">
        <v>102991582</v>
      </c>
      <c r="L48" s="59">
        <v>632192964</v>
      </c>
    </row>
    <row r="49" spans="1:9" ht="15.75" thickTop="1" x14ac:dyDescent="0.25">
      <c r="A49" s="41"/>
      <c r="B49" s="41"/>
      <c r="C49" s="35"/>
      <c r="D49" s="41"/>
      <c r="E49" s="35"/>
      <c r="F49" s="36"/>
      <c r="G49" s="24"/>
      <c r="H49" s="24"/>
      <c r="I49" s="24"/>
    </row>
    <row r="50" spans="1:9" x14ac:dyDescent="0.25">
      <c r="A50" s="41"/>
      <c r="B50" s="41"/>
      <c r="C50" s="35"/>
      <c r="D50" s="41"/>
      <c r="E50" s="35"/>
      <c r="F50" s="36"/>
      <c r="G50" s="24"/>
      <c r="H50" s="24"/>
      <c r="I50" s="24"/>
    </row>
  </sheetData>
  <mergeCells count="7">
    <mergeCell ref="D2:J2"/>
    <mergeCell ref="L2:T2"/>
    <mergeCell ref="A3:A4"/>
    <mergeCell ref="B3:B4"/>
    <mergeCell ref="A28:A29"/>
    <mergeCell ref="B28:B29"/>
    <mergeCell ref="D27:L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A9CA-580D-4467-BF50-D67688B35C1E}">
  <sheetPr>
    <tabColor theme="9" tint="0.79998168889431442"/>
  </sheetPr>
  <dimension ref="A1:H62"/>
  <sheetViews>
    <sheetView showGridLines="0" zoomScale="90" zoomScaleNormal="90" workbookViewId="0">
      <pane xSplit="2" ySplit="3" topLeftCell="C4" activePane="bottomRight" state="frozen"/>
      <selection pane="topRight" activeCell="C1" sqref="C1"/>
      <selection pane="bottomLeft" activeCell="A4" sqref="A4"/>
      <selection pane="bottomRight"/>
    </sheetView>
  </sheetViews>
  <sheetFormatPr defaultColWidth="8.85546875" defaultRowHeight="15" x14ac:dyDescent="0.25"/>
  <cols>
    <col min="1" max="1" width="62" customWidth="1"/>
    <col min="2" max="2" width="64.140625" customWidth="1"/>
    <col min="3" max="3" width="16" customWidth="1"/>
    <col min="4" max="4" width="20.7109375" customWidth="1"/>
    <col min="5" max="5" width="19.42578125" customWidth="1"/>
    <col min="6" max="6" width="2.85546875" customWidth="1"/>
    <col min="7" max="7" width="18.5703125" customWidth="1"/>
    <col min="8" max="8" width="20" customWidth="1"/>
  </cols>
  <sheetData>
    <row r="1" spans="1:8" s="55" customFormat="1" ht="45" customHeight="1"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8" ht="18.75" x14ac:dyDescent="0.25">
      <c r="A2" s="4"/>
      <c r="B2" s="4"/>
      <c r="D2" s="390" t="s">
        <v>65</v>
      </c>
      <c r="E2" s="390"/>
      <c r="F2" s="156"/>
      <c r="G2" s="391" t="s">
        <v>66</v>
      </c>
      <c r="H2" s="391"/>
    </row>
    <row r="3" spans="1:8" x14ac:dyDescent="0.25">
      <c r="A3" s="11" t="s">
        <v>142</v>
      </c>
      <c r="B3" s="11" t="s">
        <v>395</v>
      </c>
      <c r="C3" s="5" t="s">
        <v>42</v>
      </c>
      <c r="D3" s="53">
        <f>'Statement of profit or loss'!D3</f>
        <v>2023</v>
      </c>
      <c r="E3" s="53">
        <f>'Statement of profit or loss'!E3</f>
        <v>2022</v>
      </c>
      <c r="F3" s="35"/>
      <c r="G3" s="53">
        <f>'Statement of profit or loss'!G3</f>
        <v>2023</v>
      </c>
      <c r="H3" s="53">
        <f>'Statement of profit or loss'!H3</f>
        <v>2022</v>
      </c>
    </row>
    <row r="4" spans="1:8" x14ac:dyDescent="0.25">
      <c r="A4" s="29"/>
      <c r="B4" s="34"/>
      <c r="C4" s="13"/>
      <c r="D4" s="14" t="s">
        <v>16</v>
      </c>
      <c r="E4" s="14" t="s">
        <v>16</v>
      </c>
      <c r="F4" s="39"/>
      <c r="G4" s="14" t="s">
        <v>16</v>
      </c>
      <c r="H4" s="14" t="s">
        <v>16</v>
      </c>
    </row>
    <row r="5" spans="1:8" x14ac:dyDescent="0.25">
      <c r="A5" s="29" t="s">
        <v>157</v>
      </c>
      <c r="B5" s="34" t="s">
        <v>396</v>
      </c>
      <c r="C5" s="13"/>
      <c r="D5" s="14"/>
      <c r="E5" s="14"/>
      <c r="F5" s="39"/>
      <c r="G5" s="14"/>
      <c r="H5" s="14"/>
    </row>
    <row r="6" spans="1:8" s="170" customFormat="1" x14ac:dyDescent="0.25">
      <c r="A6" s="218" t="s">
        <v>508</v>
      </c>
      <c r="B6" s="218" t="s">
        <v>12</v>
      </c>
      <c r="C6" s="198"/>
      <c r="D6" s="190">
        <v>11222316</v>
      </c>
      <c r="E6" s="190">
        <v>10990321</v>
      </c>
      <c r="F6" s="274"/>
      <c r="G6" s="190">
        <v>11472133</v>
      </c>
      <c r="H6" s="190">
        <v>18205457</v>
      </c>
    </row>
    <row r="7" spans="1:8" x14ac:dyDescent="0.25">
      <c r="A7" s="42"/>
      <c r="B7" s="42"/>
      <c r="C7" s="10"/>
      <c r="D7" s="64"/>
      <c r="E7" s="64"/>
      <c r="F7" s="36"/>
      <c r="G7" s="64"/>
      <c r="H7" s="64"/>
    </row>
    <row r="8" spans="1:8" x14ac:dyDescent="0.25">
      <c r="A8" s="30" t="s">
        <v>43</v>
      </c>
      <c r="B8" s="30" t="s">
        <v>44</v>
      </c>
      <c r="C8" s="10"/>
      <c r="D8" s="68"/>
      <c r="E8" s="68"/>
      <c r="F8" s="23"/>
      <c r="G8" s="68"/>
      <c r="H8" s="68"/>
    </row>
    <row r="9" spans="1:8" ht="30" x14ac:dyDescent="0.25">
      <c r="A9" s="178" t="s">
        <v>729</v>
      </c>
      <c r="B9" s="209" t="s">
        <v>513</v>
      </c>
      <c r="C9" s="60">
        <v>10</v>
      </c>
      <c r="D9" s="64">
        <v>34439412</v>
      </c>
      <c r="E9" s="64">
        <v>34383606</v>
      </c>
      <c r="F9" s="23"/>
      <c r="G9" s="64">
        <v>76107145</v>
      </c>
      <c r="H9" s="64">
        <v>52215887</v>
      </c>
    </row>
    <row r="10" spans="1:8" x14ac:dyDescent="0.25">
      <c r="A10" s="178" t="s">
        <v>509</v>
      </c>
      <c r="B10" s="209" t="s">
        <v>514</v>
      </c>
      <c r="C10" s="17">
        <v>10</v>
      </c>
      <c r="D10" s="64">
        <v>920407</v>
      </c>
      <c r="E10" s="64">
        <v>920010</v>
      </c>
      <c r="F10" s="23"/>
      <c r="G10" s="64">
        <v>933552</v>
      </c>
      <c r="H10" s="64">
        <v>946261</v>
      </c>
    </row>
    <row r="11" spans="1:8" x14ac:dyDescent="0.25">
      <c r="A11" s="178" t="s">
        <v>144</v>
      </c>
      <c r="B11" s="209" t="s">
        <v>515</v>
      </c>
      <c r="C11" s="17">
        <v>10</v>
      </c>
      <c r="D11" s="64">
        <v>470465</v>
      </c>
      <c r="E11" s="64">
        <v>275350</v>
      </c>
      <c r="F11" s="23"/>
      <c r="G11" s="64">
        <v>1171596</v>
      </c>
      <c r="H11" s="64">
        <v>241215</v>
      </c>
    </row>
    <row r="12" spans="1:8" x14ac:dyDescent="0.25">
      <c r="A12" s="178" t="s">
        <v>730</v>
      </c>
      <c r="B12" s="209" t="s">
        <v>910</v>
      </c>
      <c r="C12" s="17"/>
      <c r="D12" s="64">
        <v>277267</v>
      </c>
      <c r="E12" s="64">
        <v>197444</v>
      </c>
      <c r="F12" s="23"/>
      <c r="G12" s="64">
        <v>256976</v>
      </c>
      <c r="H12" s="64">
        <v>175077</v>
      </c>
    </row>
    <row r="13" spans="1:8" x14ac:dyDescent="0.25">
      <c r="A13" s="178" t="s">
        <v>147</v>
      </c>
      <c r="B13" s="209" t="s">
        <v>163</v>
      </c>
      <c r="C13" s="10">
        <v>9</v>
      </c>
      <c r="D13" s="64">
        <v>859260</v>
      </c>
      <c r="E13" s="64">
        <v>757285</v>
      </c>
      <c r="F13" s="23"/>
      <c r="G13" s="64">
        <v>3461552</v>
      </c>
      <c r="H13" s="64">
        <v>1367212</v>
      </c>
    </row>
    <row r="14" spans="1:8" x14ac:dyDescent="0.25">
      <c r="A14" s="178" t="s">
        <v>145</v>
      </c>
      <c r="B14" s="209" t="s">
        <v>164</v>
      </c>
      <c r="C14" s="17">
        <v>9</v>
      </c>
      <c r="D14" s="64">
        <v>-2510429</v>
      </c>
      <c r="E14" s="64">
        <v>-47194</v>
      </c>
      <c r="F14" s="39"/>
      <c r="G14" s="64">
        <v>-2596349</v>
      </c>
      <c r="H14" s="64">
        <v>-47194</v>
      </c>
    </row>
    <row r="15" spans="1:8" x14ac:dyDescent="0.25">
      <c r="A15" s="213" t="s">
        <v>337</v>
      </c>
      <c r="B15" s="214" t="s">
        <v>911</v>
      </c>
      <c r="C15" s="17">
        <v>11</v>
      </c>
      <c r="D15" s="64">
        <v>-5719677</v>
      </c>
      <c r="E15" s="64">
        <v>-6536774</v>
      </c>
      <c r="F15" s="39"/>
      <c r="G15" s="64" t="s">
        <v>664</v>
      </c>
      <c r="H15" s="64" t="s">
        <v>731</v>
      </c>
    </row>
    <row r="16" spans="1:8" x14ac:dyDescent="0.25">
      <c r="A16" s="358" t="s">
        <v>663</v>
      </c>
      <c r="B16" s="359" t="s">
        <v>912</v>
      </c>
      <c r="C16" s="17"/>
      <c r="D16" s="64">
        <v>-8333</v>
      </c>
      <c r="E16" s="64" t="s">
        <v>659</v>
      </c>
      <c r="F16" s="39"/>
      <c r="G16" s="64">
        <v>-8333</v>
      </c>
      <c r="H16" s="64" t="s">
        <v>731</v>
      </c>
    </row>
    <row r="17" spans="1:8" s="170" customFormat="1" ht="15" customHeight="1" x14ac:dyDescent="0.25">
      <c r="A17" s="197" t="s">
        <v>146</v>
      </c>
      <c r="B17" s="197" t="s">
        <v>397</v>
      </c>
      <c r="C17" s="198"/>
      <c r="D17" s="190">
        <v>39950688</v>
      </c>
      <c r="E17" s="190">
        <v>40940048</v>
      </c>
      <c r="F17" s="199"/>
      <c r="G17" s="190">
        <v>90798272</v>
      </c>
      <c r="H17" s="190">
        <v>73103915</v>
      </c>
    </row>
    <row r="18" spans="1:8" s="170" customFormat="1" ht="15" customHeight="1" x14ac:dyDescent="0.25">
      <c r="A18" s="197"/>
      <c r="B18" s="197"/>
      <c r="C18" s="198"/>
      <c r="D18" s="190"/>
      <c r="E18" s="190"/>
      <c r="F18" s="199"/>
      <c r="G18" s="190"/>
      <c r="H18" s="190"/>
    </row>
    <row r="19" spans="1:8" ht="15" customHeight="1" x14ac:dyDescent="0.25">
      <c r="A19" s="200" t="s">
        <v>43</v>
      </c>
      <c r="B19" s="30" t="s">
        <v>44</v>
      </c>
      <c r="C19" s="10"/>
      <c r="D19" s="64"/>
      <c r="E19" s="64"/>
      <c r="F19" s="23"/>
      <c r="G19" s="64"/>
      <c r="H19" s="64"/>
    </row>
    <row r="20" spans="1:8" ht="30" customHeight="1" x14ac:dyDescent="0.25">
      <c r="A20" s="204" t="s">
        <v>510</v>
      </c>
      <c r="B20" s="209" t="s">
        <v>913</v>
      </c>
      <c r="C20" s="10"/>
      <c r="D20" s="64">
        <v>-26560812</v>
      </c>
      <c r="E20" s="64">
        <v>-223171</v>
      </c>
      <c r="F20" s="23"/>
      <c r="G20" s="64">
        <v>-25927560</v>
      </c>
      <c r="H20" s="64">
        <v>859305</v>
      </c>
    </row>
    <row r="21" spans="1:8" ht="15" customHeight="1" x14ac:dyDescent="0.25">
      <c r="A21" s="204" t="s">
        <v>398</v>
      </c>
      <c r="B21" s="209" t="s">
        <v>516</v>
      </c>
      <c r="C21" s="10"/>
      <c r="D21" s="64">
        <v>39967</v>
      </c>
      <c r="E21" s="64">
        <v>91801</v>
      </c>
      <c r="F21" s="23"/>
      <c r="G21" s="64">
        <v>-946707</v>
      </c>
      <c r="H21" s="64">
        <v>-972595</v>
      </c>
    </row>
    <row r="22" spans="1:8" ht="30" customHeight="1" x14ac:dyDescent="0.25">
      <c r="A22" s="204" t="s">
        <v>511</v>
      </c>
      <c r="B22" s="209" t="s">
        <v>517</v>
      </c>
      <c r="C22" s="10"/>
      <c r="D22" s="64">
        <v>26743278</v>
      </c>
      <c r="E22" s="64">
        <v>-2396898</v>
      </c>
      <c r="F22" s="23"/>
      <c r="G22" s="64">
        <v>21384067</v>
      </c>
      <c r="H22" s="64">
        <v>26028</v>
      </c>
    </row>
    <row r="23" spans="1:8" s="170" customFormat="1" ht="15" customHeight="1" x14ac:dyDescent="0.25">
      <c r="A23" s="197" t="s">
        <v>148</v>
      </c>
      <c r="B23" s="197" t="s">
        <v>914</v>
      </c>
      <c r="C23" s="198"/>
      <c r="D23" s="190">
        <v>40173121</v>
      </c>
      <c r="E23" s="190">
        <v>38411780</v>
      </c>
      <c r="F23" s="199"/>
      <c r="G23" s="190">
        <v>85308072</v>
      </c>
      <c r="H23" s="190">
        <v>73016653</v>
      </c>
    </row>
    <row r="24" spans="1:8" s="170" customFormat="1" ht="15" customHeight="1" x14ac:dyDescent="0.25">
      <c r="A24" s="197"/>
      <c r="B24" s="197"/>
      <c r="C24" s="198"/>
      <c r="D24" s="190"/>
      <c r="E24" s="190"/>
      <c r="F24" s="199"/>
      <c r="G24" s="190"/>
      <c r="H24" s="190"/>
    </row>
    <row r="25" spans="1:8" ht="15" customHeight="1" x14ac:dyDescent="0.25">
      <c r="A25" s="202" t="s">
        <v>149</v>
      </c>
      <c r="B25" s="74" t="s">
        <v>165</v>
      </c>
      <c r="C25" s="10"/>
      <c r="D25" s="64">
        <v>-102708</v>
      </c>
      <c r="E25" s="64" t="s">
        <v>675</v>
      </c>
      <c r="F25" s="23"/>
      <c r="G25" s="64">
        <v>-2671204</v>
      </c>
      <c r="H25" s="64">
        <v>-563790</v>
      </c>
    </row>
    <row r="26" spans="1:8" x14ac:dyDescent="0.25">
      <c r="A26" s="202" t="s">
        <v>150</v>
      </c>
      <c r="B26" s="74" t="s">
        <v>518</v>
      </c>
      <c r="C26" s="10">
        <v>20</v>
      </c>
      <c r="D26" s="64">
        <v>-230114</v>
      </c>
      <c r="E26" s="64">
        <v>-230846</v>
      </c>
      <c r="F26" s="23"/>
      <c r="G26" s="64">
        <v>-250897</v>
      </c>
      <c r="H26" s="64">
        <v>-251502</v>
      </c>
    </row>
    <row r="27" spans="1:8" x14ac:dyDescent="0.25">
      <c r="A27" s="202" t="s">
        <v>665</v>
      </c>
      <c r="B27" s="74" t="s">
        <v>666</v>
      </c>
      <c r="C27" s="10"/>
      <c r="D27" s="64">
        <v>1742526</v>
      </c>
      <c r="E27" s="64" t="s">
        <v>664</v>
      </c>
      <c r="F27" s="23"/>
      <c r="G27" s="64">
        <v>1822631</v>
      </c>
      <c r="H27" s="64" t="s">
        <v>731</v>
      </c>
    </row>
    <row r="28" spans="1:8" x14ac:dyDescent="0.25">
      <c r="A28" s="210" t="s">
        <v>399</v>
      </c>
      <c r="B28" s="211" t="s">
        <v>916</v>
      </c>
      <c r="C28" s="60">
        <v>20</v>
      </c>
      <c r="D28" s="212">
        <v>-500000</v>
      </c>
      <c r="E28" s="212">
        <v>-126027</v>
      </c>
      <c r="F28" s="23"/>
      <c r="G28" s="212">
        <v>-500000</v>
      </c>
      <c r="H28" s="212">
        <v>-126027</v>
      </c>
    </row>
    <row r="29" spans="1:8" x14ac:dyDescent="0.25">
      <c r="A29" s="203" t="s">
        <v>512</v>
      </c>
      <c r="B29" s="201" t="s">
        <v>915</v>
      </c>
      <c r="C29" s="13">
        <v>15</v>
      </c>
      <c r="D29" s="66" t="s">
        <v>696</v>
      </c>
      <c r="E29" s="66" t="s">
        <v>659</v>
      </c>
      <c r="F29" s="23"/>
      <c r="G29" s="66">
        <v>-2088770</v>
      </c>
      <c r="H29" s="66">
        <v>-2387165</v>
      </c>
    </row>
    <row r="30" spans="1:8" ht="15.75" thickBot="1" x14ac:dyDescent="0.3">
      <c r="A30" s="18" t="s">
        <v>80</v>
      </c>
      <c r="B30" s="18" t="s">
        <v>400</v>
      </c>
      <c r="C30" s="19"/>
      <c r="D30" s="20">
        <v>41082825</v>
      </c>
      <c r="E30" s="20">
        <v>38054907</v>
      </c>
      <c r="G30" s="20">
        <v>81619832</v>
      </c>
      <c r="H30" s="20">
        <v>69688169</v>
      </c>
    </row>
    <row r="31" spans="1:8" ht="15.75" thickTop="1" x14ac:dyDescent="0.25">
      <c r="A31" s="41"/>
      <c r="B31" s="41"/>
      <c r="C31" s="159"/>
      <c r="D31" s="160"/>
      <c r="E31" s="160"/>
      <c r="G31" s="160"/>
      <c r="H31" s="160"/>
    </row>
    <row r="32" spans="1:8" x14ac:dyDescent="0.25">
      <c r="A32" s="15" t="s">
        <v>156</v>
      </c>
      <c r="B32" s="15" t="s">
        <v>401</v>
      </c>
      <c r="C32" s="10"/>
      <c r="D32" s="69"/>
      <c r="E32" s="69"/>
      <c r="G32" s="69"/>
      <c r="H32" s="69"/>
    </row>
    <row r="33" spans="1:8" ht="30" customHeight="1" x14ac:dyDescent="0.25">
      <c r="A33" s="183" t="s">
        <v>151</v>
      </c>
      <c r="B33" s="183" t="s">
        <v>521</v>
      </c>
      <c r="C33" s="10"/>
      <c r="D33" s="69">
        <v>-53292108</v>
      </c>
      <c r="E33" s="69">
        <v>-30958402</v>
      </c>
      <c r="G33" s="69">
        <v>-82751758</v>
      </c>
      <c r="H33" s="69">
        <v>-48758506</v>
      </c>
    </row>
    <row r="34" spans="1:8" x14ac:dyDescent="0.25">
      <c r="A34" s="183" t="s">
        <v>152</v>
      </c>
      <c r="B34" s="183" t="s">
        <v>917</v>
      </c>
      <c r="C34" s="10">
        <v>10.199999999999999</v>
      </c>
      <c r="D34" s="69">
        <v>373272</v>
      </c>
      <c r="E34" s="69">
        <v>258779</v>
      </c>
      <c r="G34" s="69">
        <v>378061</v>
      </c>
      <c r="H34" s="69">
        <v>294645</v>
      </c>
    </row>
    <row r="35" spans="1:8" x14ac:dyDescent="0.25">
      <c r="A35" s="183" t="s">
        <v>153</v>
      </c>
      <c r="B35" s="183" t="s">
        <v>402</v>
      </c>
      <c r="C35" s="10">
        <v>19</v>
      </c>
      <c r="D35" s="69">
        <v>22230789</v>
      </c>
      <c r="E35" s="69">
        <v>22002822</v>
      </c>
      <c r="G35" s="69">
        <v>24371953</v>
      </c>
      <c r="H35" s="69">
        <v>29646762</v>
      </c>
    </row>
    <row r="36" spans="1:8" x14ac:dyDescent="0.25">
      <c r="A36" s="183" t="s">
        <v>519</v>
      </c>
      <c r="B36" s="183" t="s">
        <v>918</v>
      </c>
      <c r="C36" s="10">
        <v>19</v>
      </c>
      <c r="D36" s="69">
        <v>11656486</v>
      </c>
      <c r="E36" s="69">
        <v>37650929</v>
      </c>
      <c r="G36" s="69">
        <v>11656486</v>
      </c>
      <c r="H36" s="69">
        <v>37650929</v>
      </c>
    </row>
    <row r="37" spans="1:8" x14ac:dyDescent="0.25">
      <c r="A37" s="183" t="s">
        <v>520</v>
      </c>
      <c r="B37" s="183" t="s">
        <v>919</v>
      </c>
      <c r="C37" s="17"/>
      <c r="D37" s="64">
        <v>-80000000</v>
      </c>
      <c r="E37" s="64" t="s">
        <v>675</v>
      </c>
      <c r="F37" s="39"/>
      <c r="G37" s="64">
        <v>-80000000</v>
      </c>
      <c r="H37" s="64" t="s">
        <v>676</v>
      </c>
    </row>
    <row r="38" spans="1:8" x14ac:dyDescent="0.25">
      <c r="A38" s="183" t="s">
        <v>732</v>
      </c>
      <c r="B38" s="183" t="s">
        <v>920</v>
      </c>
      <c r="C38" s="17"/>
      <c r="D38" s="64" t="s">
        <v>662</v>
      </c>
      <c r="E38" s="64">
        <v>-45000</v>
      </c>
      <c r="F38" s="39"/>
      <c r="G38" s="64" t="s">
        <v>664</v>
      </c>
      <c r="H38" s="64">
        <v>-45000</v>
      </c>
    </row>
    <row r="39" spans="1:8" x14ac:dyDescent="0.25">
      <c r="A39" s="183" t="s">
        <v>733</v>
      </c>
      <c r="B39" s="183" t="s">
        <v>921</v>
      </c>
      <c r="C39" s="17">
        <v>11</v>
      </c>
      <c r="D39" s="64">
        <v>5719677</v>
      </c>
      <c r="E39" s="64">
        <v>6536774</v>
      </c>
      <c r="F39" s="39"/>
      <c r="G39" s="64" t="s">
        <v>664</v>
      </c>
      <c r="H39" s="64" t="s">
        <v>676</v>
      </c>
    </row>
    <row r="40" spans="1:8" ht="15.75" thickBot="1" x14ac:dyDescent="0.3">
      <c r="A40" s="18" t="s">
        <v>154</v>
      </c>
      <c r="B40" s="18" t="s">
        <v>922</v>
      </c>
      <c r="C40" s="19"/>
      <c r="D40" s="352">
        <v>-93311884</v>
      </c>
      <c r="E40" s="352">
        <v>35445902</v>
      </c>
      <c r="F40" s="353"/>
      <c r="G40" s="352">
        <v>-126345258</v>
      </c>
      <c r="H40" s="352">
        <v>18788830</v>
      </c>
    </row>
    <row r="41" spans="1:8" ht="15.75" thickTop="1" x14ac:dyDescent="0.25">
      <c r="A41" s="41"/>
      <c r="B41" s="41"/>
      <c r="C41" s="159"/>
      <c r="D41" s="160"/>
      <c r="E41" s="160"/>
      <c r="F41" s="23"/>
      <c r="G41" s="160"/>
      <c r="H41" s="160"/>
    </row>
    <row r="42" spans="1:8" x14ac:dyDescent="0.25">
      <c r="A42" s="15" t="s">
        <v>155</v>
      </c>
      <c r="B42" s="15" t="s">
        <v>403</v>
      </c>
      <c r="C42" s="10"/>
      <c r="D42" s="69"/>
      <c r="E42" s="69"/>
      <c r="F42" s="23"/>
      <c r="G42" s="69"/>
      <c r="H42" s="69"/>
    </row>
    <row r="43" spans="1:8" x14ac:dyDescent="0.25">
      <c r="A43" s="7" t="s">
        <v>158</v>
      </c>
      <c r="B43" s="7" t="s">
        <v>923</v>
      </c>
      <c r="C43" s="13">
        <v>20</v>
      </c>
      <c r="D43" s="66">
        <v>-833070</v>
      </c>
      <c r="E43" s="66">
        <v>-829010</v>
      </c>
      <c r="F43" s="23"/>
      <c r="G43" s="66">
        <v>-839490</v>
      </c>
      <c r="H43" s="66">
        <v>-848571</v>
      </c>
    </row>
    <row r="44" spans="1:8" ht="13.9" customHeight="1" x14ac:dyDescent="0.25">
      <c r="A44" s="31" t="s">
        <v>159</v>
      </c>
      <c r="B44" s="31" t="s">
        <v>522</v>
      </c>
      <c r="C44" s="32">
        <v>20</v>
      </c>
      <c r="D44" s="70" t="s">
        <v>662</v>
      </c>
      <c r="E44" s="70" t="s">
        <v>675</v>
      </c>
      <c r="F44" s="23"/>
      <c r="G44" s="70">
        <v>10000000</v>
      </c>
      <c r="H44" s="70">
        <v>20000000</v>
      </c>
    </row>
    <row r="45" spans="1:8" x14ac:dyDescent="0.25">
      <c r="A45" s="31" t="s">
        <v>160</v>
      </c>
      <c r="B45" s="31" t="s">
        <v>523</v>
      </c>
      <c r="C45" s="33">
        <v>20</v>
      </c>
      <c r="D45" s="70" t="s">
        <v>662</v>
      </c>
      <c r="E45" s="70" t="s">
        <v>675</v>
      </c>
      <c r="F45" s="27"/>
      <c r="G45" s="70">
        <v>-12899286</v>
      </c>
      <c r="H45" s="70">
        <v>-35688383</v>
      </c>
    </row>
    <row r="46" spans="1:8" x14ac:dyDescent="0.25">
      <c r="A46" s="31" t="s">
        <v>161</v>
      </c>
      <c r="B46" s="31" t="s">
        <v>404</v>
      </c>
      <c r="C46" s="33">
        <v>17</v>
      </c>
      <c r="D46" s="70">
        <v>-7033805</v>
      </c>
      <c r="E46" s="70">
        <v>-29143118</v>
      </c>
      <c r="F46" s="27"/>
      <c r="G46" s="70">
        <v>-9645398</v>
      </c>
      <c r="H46" s="70">
        <v>-32120358</v>
      </c>
    </row>
    <row r="47" spans="1:8" ht="15.75" thickBot="1" x14ac:dyDescent="0.3">
      <c r="A47" s="18" t="s">
        <v>162</v>
      </c>
      <c r="B47" s="18" t="s">
        <v>405</v>
      </c>
      <c r="C47" s="19"/>
      <c r="D47" s="275">
        <v>-7866875</v>
      </c>
      <c r="E47" s="275">
        <v>-29972128</v>
      </c>
      <c r="F47" s="276"/>
      <c r="G47" s="275">
        <v>-13384174</v>
      </c>
      <c r="H47" s="275">
        <v>-48657312</v>
      </c>
    </row>
    <row r="48" spans="1:8" ht="15.75" thickTop="1" x14ac:dyDescent="0.25">
      <c r="A48" s="41"/>
      <c r="B48" s="41"/>
      <c r="C48" s="159"/>
      <c r="D48" s="160"/>
      <c r="E48" s="160"/>
      <c r="F48" s="23"/>
      <c r="G48" s="160"/>
      <c r="H48" s="160"/>
    </row>
    <row r="49" spans="1:8" x14ac:dyDescent="0.25">
      <c r="A49" s="15" t="s">
        <v>734</v>
      </c>
      <c r="B49" s="15" t="s">
        <v>924</v>
      </c>
      <c r="C49" s="10"/>
      <c r="D49" s="277">
        <v>-60095934</v>
      </c>
      <c r="E49" s="277">
        <v>43528681</v>
      </c>
      <c r="F49" s="199"/>
      <c r="G49" s="277">
        <v>-58109600</v>
      </c>
      <c r="H49" s="277">
        <v>39819687</v>
      </c>
    </row>
    <row r="50" spans="1:8" ht="15" customHeight="1" x14ac:dyDescent="0.25">
      <c r="A50" s="205" t="s">
        <v>524</v>
      </c>
      <c r="B50" s="205" t="s">
        <v>925</v>
      </c>
      <c r="C50" s="206"/>
      <c r="D50" s="207">
        <v>92042624</v>
      </c>
      <c r="E50" s="207">
        <v>48513943</v>
      </c>
      <c r="F50" s="208"/>
      <c r="G50" s="207">
        <v>103009740</v>
      </c>
      <c r="H50" s="207">
        <v>63190053</v>
      </c>
    </row>
    <row r="51" spans="1:8" ht="15" customHeight="1" thickBot="1" x14ac:dyDescent="0.3">
      <c r="A51" s="18" t="s">
        <v>525</v>
      </c>
      <c r="B51" s="18" t="s">
        <v>926</v>
      </c>
      <c r="C51" s="19"/>
      <c r="D51" s="20">
        <v>31946690</v>
      </c>
      <c r="E51" s="20">
        <v>92042624</v>
      </c>
      <c r="G51" s="20">
        <v>44900140</v>
      </c>
      <c r="H51" s="20">
        <v>103009740</v>
      </c>
    </row>
    <row r="52" spans="1:8" ht="15.75" thickTop="1" x14ac:dyDescent="0.25">
      <c r="A52" s="41"/>
      <c r="B52" s="41"/>
      <c r="C52" s="41"/>
      <c r="D52" s="35"/>
      <c r="E52" s="36"/>
      <c r="F52" s="24"/>
      <c r="G52" s="35"/>
      <c r="H52" s="36"/>
    </row>
    <row r="53" spans="1:8" x14ac:dyDescent="0.25">
      <c r="A53" s="41"/>
      <c r="B53" s="41"/>
      <c r="C53" s="41"/>
      <c r="D53" s="35"/>
      <c r="E53" s="37"/>
      <c r="F53" s="39"/>
      <c r="G53" s="35"/>
      <c r="H53" s="37"/>
    </row>
    <row r="54" spans="1:8" x14ac:dyDescent="0.25">
      <c r="A54" s="40"/>
      <c r="B54" s="40"/>
      <c r="C54" s="40"/>
      <c r="D54" s="22"/>
      <c r="E54" s="39"/>
      <c r="F54" s="23"/>
      <c r="G54" s="22"/>
      <c r="H54" s="39"/>
    </row>
    <row r="55" spans="1:8" x14ac:dyDescent="0.25">
      <c r="A55" s="40"/>
      <c r="B55" s="40"/>
      <c r="C55" s="40"/>
      <c r="D55" s="22"/>
      <c r="E55" s="39"/>
      <c r="F55" s="23"/>
      <c r="G55" s="22"/>
      <c r="H55" s="39"/>
    </row>
    <row r="56" spans="1:8" x14ac:dyDescent="0.25">
      <c r="A56" s="40"/>
      <c r="B56" s="40"/>
      <c r="C56" s="40"/>
      <c r="D56" s="22"/>
      <c r="E56" s="39"/>
      <c r="F56" s="23"/>
      <c r="G56" s="22"/>
      <c r="H56" s="39"/>
    </row>
    <row r="57" spans="1:8" x14ac:dyDescent="0.25">
      <c r="A57" s="40"/>
      <c r="B57" s="40"/>
      <c r="C57" s="40"/>
      <c r="D57" s="22"/>
      <c r="E57" s="39"/>
      <c r="F57" s="23"/>
      <c r="G57" s="22"/>
      <c r="H57" s="39"/>
    </row>
    <row r="58" spans="1:8" x14ac:dyDescent="0.25">
      <c r="A58" s="40"/>
      <c r="B58" s="40"/>
      <c r="C58" s="40"/>
      <c r="D58" s="22"/>
      <c r="E58" s="39"/>
      <c r="F58" s="23"/>
      <c r="G58" s="22"/>
      <c r="H58" s="39"/>
    </row>
    <row r="59" spans="1:8" x14ac:dyDescent="0.25">
      <c r="A59" s="40"/>
      <c r="B59" s="40"/>
      <c r="C59" s="40"/>
      <c r="D59" s="26"/>
      <c r="E59" s="23"/>
      <c r="F59" s="23"/>
      <c r="G59" s="26"/>
      <c r="H59" s="23"/>
    </row>
    <row r="60" spans="1:8" x14ac:dyDescent="0.25">
      <c r="A60" s="40"/>
      <c r="B60" s="40"/>
      <c r="C60" s="40"/>
      <c r="D60" s="22"/>
      <c r="E60" s="23"/>
      <c r="F60" s="23"/>
      <c r="G60" s="22"/>
      <c r="H60" s="23"/>
    </row>
    <row r="61" spans="1:8" x14ac:dyDescent="0.25">
      <c r="A61" s="41"/>
      <c r="B61" s="41"/>
      <c r="C61" s="41"/>
      <c r="D61" s="35"/>
      <c r="E61" s="36"/>
      <c r="F61" s="24"/>
      <c r="G61" s="35"/>
      <c r="H61" s="36"/>
    </row>
    <row r="62" spans="1:8" x14ac:dyDescent="0.25">
      <c r="A62" s="41"/>
      <c r="B62" s="41"/>
      <c r="C62" s="41"/>
      <c r="D62" s="35"/>
      <c r="E62" s="36"/>
      <c r="F62" s="24"/>
      <c r="G62" s="35"/>
      <c r="H62" s="36"/>
    </row>
  </sheetData>
  <mergeCells count="2">
    <mergeCell ref="D2:E2"/>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B04C-DD78-463A-AED6-C5AB8B58B982}">
  <sheetPr>
    <tabColor theme="9" tint="0.79998168889431442"/>
  </sheetPr>
  <dimension ref="A1:H70"/>
  <sheetViews>
    <sheetView showGridLines="0" zoomScale="80" zoomScaleNormal="80" workbookViewId="0"/>
  </sheetViews>
  <sheetFormatPr defaultRowHeight="15" x14ac:dyDescent="0.25"/>
  <cols>
    <col min="1" max="2" width="44" customWidth="1"/>
    <col min="3" max="3" width="21.28515625" customWidth="1"/>
    <col min="4" max="4" width="21.5703125" customWidth="1"/>
    <col min="5" max="7" width="22.28515625" customWidth="1"/>
    <col min="8" max="8" width="15.140625" customWidth="1"/>
  </cols>
  <sheetData>
    <row r="1" spans="1:8" s="92" customFormat="1" ht="45"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8" x14ac:dyDescent="0.25">
      <c r="A2" s="103"/>
      <c r="B2" s="103"/>
    </row>
    <row r="3" spans="1:8" s="170" customFormat="1" x14ac:dyDescent="0.25">
      <c r="A3" s="279" t="s">
        <v>414</v>
      </c>
      <c r="B3" s="279" t="s">
        <v>413</v>
      </c>
    </row>
    <row r="4" spans="1:8" ht="30" x14ac:dyDescent="0.25">
      <c r="A4" s="104"/>
      <c r="B4" s="104"/>
      <c r="C4" s="161" t="s">
        <v>73</v>
      </c>
      <c r="D4" s="161" t="s">
        <v>166</v>
      </c>
      <c r="E4" s="161" t="s">
        <v>167</v>
      </c>
      <c r="F4" s="161" t="s">
        <v>338</v>
      </c>
      <c r="G4" s="161" t="s">
        <v>415</v>
      </c>
      <c r="H4" s="161" t="s">
        <v>417</v>
      </c>
    </row>
    <row r="5" spans="1:8" ht="30" x14ac:dyDescent="0.25">
      <c r="A5" s="104"/>
      <c r="B5" s="104"/>
      <c r="C5" s="161" t="s">
        <v>74</v>
      </c>
      <c r="D5" s="161" t="s">
        <v>75</v>
      </c>
      <c r="E5" s="161" t="s">
        <v>76</v>
      </c>
      <c r="F5" s="161" t="s">
        <v>339</v>
      </c>
      <c r="G5" s="161" t="s">
        <v>416</v>
      </c>
      <c r="H5" s="161" t="s">
        <v>418</v>
      </c>
    </row>
    <row r="6" spans="1:8" x14ac:dyDescent="0.25">
      <c r="A6" s="371">
        <v>2023</v>
      </c>
      <c r="B6" s="306">
        <v>2023</v>
      </c>
      <c r="C6" s="278" t="s">
        <v>16</v>
      </c>
      <c r="D6" s="278" t="s">
        <v>16</v>
      </c>
      <c r="E6" s="278" t="s">
        <v>16</v>
      </c>
      <c r="F6" s="288" t="s">
        <v>16</v>
      </c>
      <c r="G6" s="288" t="s">
        <v>16</v>
      </c>
      <c r="H6" s="278" t="s">
        <v>16</v>
      </c>
    </row>
    <row r="7" spans="1:8" x14ac:dyDescent="0.25">
      <c r="A7" s="216" t="s">
        <v>211</v>
      </c>
      <c r="B7" s="215" t="s">
        <v>410</v>
      </c>
      <c r="C7" s="280">
        <v>158012093</v>
      </c>
      <c r="D7" s="280">
        <v>26225544</v>
      </c>
      <c r="E7" s="280">
        <v>50242335</v>
      </c>
      <c r="F7" s="280">
        <v>234479972</v>
      </c>
      <c r="G7" s="280" t="s">
        <v>317</v>
      </c>
      <c r="H7" s="280">
        <v>234479972</v>
      </c>
    </row>
    <row r="8" spans="1:8" s="170" customFormat="1" x14ac:dyDescent="0.25">
      <c r="A8" s="285" t="s">
        <v>67</v>
      </c>
      <c r="B8" s="285" t="s">
        <v>9</v>
      </c>
      <c r="C8" s="286">
        <v>158012093</v>
      </c>
      <c r="D8" s="286">
        <v>26225544</v>
      </c>
      <c r="E8" s="287">
        <v>50242335</v>
      </c>
      <c r="F8" s="287">
        <v>234479972</v>
      </c>
      <c r="G8" s="287" t="s">
        <v>317</v>
      </c>
      <c r="H8" s="287">
        <v>234479972</v>
      </c>
    </row>
    <row r="9" spans="1:8" s="170" customFormat="1" x14ac:dyDescent="0.25">
      <c r="A9" s="282" t="s">
        <v>4</v>
      </c>
      <c r="B9" s="283" t="s">
        <v>4</v>
      </c>
      <c r="C9" s="284">
        <v>39018215</v>
      </c>
      <c r="D9" s="251">
        <v>12431861</v>
      </c>
      <c r="E9" s="251">
        <v>37521825</v>
      </c>
      <c r="F9" s="251">
        <v>88971901</v>
      </c>
      <c r="G9" s="251" t="s">
        <v>317</v>
      </c>
      <c r="H9" s="251">
        <v>88971901</v>
      </c>
    </row>
    <row r="10" spans="1:8" ht="30" x14ac:dyDescent="0.25">
      <c r="A10" s="216" t="s">
        <v>735</v>
      </c>
      <c r="B10" s="215" t="s">
        <v>927</v>
      </c>
      <c r="C10" s="281">
        <v>-35359819</v>
      </c>
      <c r="D10" s="281">
        <v>-9959630</v>
      </c>
      <c r="E10" s="280">
        <v>-31721248</v>
      </c>
      <c r="F10" s="280">
        <v>-77040697</v>
      </c>
      <c r="G10" s="280" t="s">
        <v>317</v>
      </c>
      <c r="H10" s="280">
        <v>-77040697</v>
      </c>
    </row>
    <row r="11" spans="1:8" s="170" customFormat="1" x14ac:dyDescent="0.25">
      <c r="A11" s="282" t="s">
        <v>736</v>
      </c>
      <c r="B11" s="283" t="s">
        <v>341</v>
      </c>
      <c r="C11" s="284">
        <v>5502639</v>
      </c>
      <c r="D11" s="251">
        <v>1115789</v>
      </c>
      <c r="E11" s="251">
        <v>4853705</v>
      </c>
      <c r="F11" s="251">
        <v>11472133</v>
      </c>
      <c r="G11" s="251" t="s">
        <v>317</v>
      </c>
      <c r="H11" s="251">
        <v>11472133</v>
      </c>
    </row>
    <row r="12" spans="1:8" ht="30" x14ac:dyDescent="0.25">
      <c r="A12" s="106" t="s">
        <v>340</v>
      </c>
      <c r="B12" s="215" t="s">
        <v>411</v>
      </c>
      <c r="C12" s="280">
        <v>888308872</v>
      </c>
      <c r="D12" s="280">
        <v>251881527</v>
      </c>
      <c r="E12" s="280">
        <v>217402947</v>
      </c>
      <c r="F12" s="280">
        <v>1357593346</v>
      </c>
      <c r="G12" s="280">
        <v>-10708163</v>
      </c>
      <c r="H12" s="280">
        <v>1346885183</v>
      </c>
    </row>
    <row r="13" spans="1:8" ht="30" x14ac:dyDescent="0.25">
      <c r="A13" s="106" t="s">
        <v>737</v>
      </c>
      <c r="B13" s="215" t="s">
        <v>928</v>
      </c>
      <c r="C13" s="280">
        <v>570740561</v>
      </c>
      <c r="D13" s="280">
        <v>74364938</v>
      </c>
      <c r="E13" s="280">
        <v>66002828</v>
      </c>
      <c r="F13" s="280">
        <v>711108327</v>
      </c>
      <c r="G13" s="280">
        <v>3638647</v>
      </c>
      <c r="H13" s="280">
        <v>714746974</v>
      </c>
    </row>
    <row r="14" spans="1:8" x14ac:dyDescent="0.25">
      <c r="A14" s="106" t="s">
        <v>738</v>
      </c>
      <c r="B14" s="215" t="s">
        <v>929</v>
      </c>
      <c r="C14" s="280">
        <v>53126201</v>
      </c>
      <c r="D14" s="280">
        <v>10964317</v>
      </c>
      <c r="E14" s="280">
        <v>22604137</v>
      </c>
      <c r="F14" s="280">
        <v>86694655</v>
      </c>
      <c r="G14" s="280" t="s">
        <v>317</v>
      </c>
      <c r="H14" s="280">
        <v>86694655</v>
      </c>
    </row>
    <row r="15" spans="1:8" ht="75" x14ac:dyDescent="0.25">
      <c r="A15" s="320" t="s">
        <v>739</v>
      </c>
      <c r="B15" s="320" t="s">
        <v>930</v>
      </c>
    </row>
    <row r="16" spans="1:8" s="170" customFormat="1" x14ac:dyDescent="0.25">
      <c r="A16" s="279"/>
      <c r="B16" s="279"/>
    </row>
    <row r="17" spans="1:8" ht="30" x14ac:dyDescent="0.25">
      <c r="A17" s="104"/>
      <c r="B17" s="104"/>
      <c r="C17" s="161" t="s">
        <v>73</v>
      </c>
      <c r="D17" s="161" t="s">
        <v>166</v>
      </c>
      <c r="E17" s="161" t="s">
        <v>167</v>
      </c>
      <c r="F17" s="161" t="s">
        <v>338</v>
      </c>
      <c r="G17" s="161" t="s">
        <v>209</v>
      </c>
      <c r="H17" s="161" t="s">
        <v>39</v>
      </c>
    </row>
    <row r="18" spans="1:8" ht="30" x14ac:dyDescent="0.25">
      <c r="A18" s="104"/>
      <c r="B18" s="104"/>
      <c r="C18" s="161" t="s">
        <v>74</v>
      </c>
      <c r="D18" s="161" t="s">
        <v>75</v>
      </c>
      <c r="E18" s="161" t="s">
        <v>76</v>
      </c>
      <c r="F18" s="161" t="s">
        <v>339</v>
      </c>
      <c r="G18" s="161" t="s">
        <v>210</v>
      </c>
      <c r="H18" s="161" t="s">
        <v>40</v>
      </c>
    </row>
    <row r="19" spans="1:8" x14ac:dyDescent="0.25">
      <c r="A19" s="371">
        <v>2022</v>
      </c>
      <c r="B19" s="306">
        <v>2022</v>
      </c>
      <c r="C19" s="278" t="s">
        <v>16</v>
      </c>
      <c r="D19" s="278" t="s">
        <v>16</v>
      </c>
      <c r="E19" s="278" t="s">
        <v>16</v>
      </c>
      <c r="F19" s="288" t="s">
        <v>16</v>
      </c>
      <c r="G19" s="288" t="s">
        <v>16</v>
      </c>
      <c r="H19" s="278" t="s">
        <v>16</v>
      </c>
    </row>
    <row r="20" spans="1:8" x14ac:dyDescent="0.25">
      <c r="A20" s="216" t="s">
        <v>211</v>
      </c>
      <c r="B20" s="215" t="s">
        <v>410</v>
      </c>
      <c r="C20" s="280">
        <v>296000232</v>
      </c>
      <c r="D20" s="280">
        <v>26259951</v>
      </c>
      <c r="E20" s="280">
        <v>28871448</v>
      </c>
      <c r="F20" s="280">
        <v>351131631</v>
      </c>
      <c r="G20" s="280" t="s">
        <v>317</v>
      </c>
      <c r="H20" s="280">
        <v>351131631</v>
      </c>
    </row>
    <row r="21" spans="1:8" s="170" customFormat="1" x14ac:dyDescent="0.25">
      <c r="A21" s="285" t="s">
        <v>67</v>
      </c>
      <c r="B21" s="285" t="s">
        <v>9</v>
      </c>
      <c r="C21" s="286">
        <v>296000232</v>
      </c>
      <c r="D21" s="286">
        <v>26259951</v>
      </c>
      <c r="E21" s="287">
        <v>28871448</v>
      </c>
      <c r="F21" s="287">
        <v>351131631</v>
      </c>
      <c r="G21" s="287" t="s">
        <v>317</v>
      </c>
      <c r="H21" s="287">
        <v>351131631</v>
      </c>
    </row>
    <row r="22" spans="1:8" s="170" customFormat="1" x14ac:dyDescent="0.25">
      <c r="A22" s="282" t="s">
        <v>4</v>
      </c>
      <c r="B22" s="283" t="s">
        <v>4</v>
      </c>
      <c r="C22" s="284">
        <v>40319257</v>
      </c>
      <c r="D22" s="251">
        <v>13044716</v>
      </c>
      <c r="E22" s="251">
        <v>19169822</v>
      </c>
      <c r="F22" s="251">
        <v>72533795</v>
      </c>
      <c r="G22" s="251" t="s">
        <v>317</v>
      </c>
      <c r="H22" s="251">
        <v>72533795</v>
      </c>
    </row>
    <row r="23" spans="1:8" x14ac:dyDescent="0.25">
      <c r="A23" s="216" t="s">
        <v>232</v>
      </c>
      <c r="B23" s="215" t="s">
        <v>419</v>
      </c>
      <c r="C23" s="281">
        <v>-35303616</v>
      </c>
      <c r="D23" s="281">
        <v>-10099447</v>
      </c>
      <c r="E23" s="280">
        <v>-7759085</v>
      </c>
      <c r="F23" s="280">
        <v>-53162148</v>
      </c>
      <c r="G23" s="280" t="s">
        <v>317</v>
      </c>
      <c r="H23" s="280">
        <v>-53162148</v>
      </c>
    </row>
    <row r="24" spans="1:8" s="170" customFormat="1" x14ac:dyDescent="0.25">
      <c r="A24" s="282" t="s">
        <v>736</v>
      </c>
      <c r="B24" s="283" t="s">
        <v>341</v>
      </c>
      <c r="C24" s="284">
        <v>4453547</v>
      </c>
      <c r="D24" s="251">
        <v>2562496</v>
      </c>
      <c r="E24" s="251">
        <v>11189414</v>
      </c>
      <c r="F24" s="251">
        <v>18205457</v>
      </c>
      <c r="G24" s="251" t="s">
        <v>317</v>
      </c>
      <c r="H24" s="251">
        <v>18205457</v>
      </c>
    </row>
    <row r="25" spans="1:8" ht="30" x14ac:dyDescent="0.25">
      <c r="A25" s="106" t="s">
        <v>340</v>
      </c>
      <c r="B25" s="215" t="s">
        <v>411</v>
      </c>
      <c r="C25" s="280">
        <v>823396127</v>
      </c>
      <c r="D25" s="280">
        <v>238760565</v>
      </c>
      <c r="E25" s="280">
        <v>225048730</v>
      </c>
      <c r="F25" s="280">
        <v>1287205422</v>
      </c>
      <c r="G25" s="280">
        <v>-10708735</v>
      </c>
      <c r="H25" s="280">
        <v>1276496687</v>
      </c>
    </row>
    <row r="26" spans="1:8" ht="30" x14ac:dyDescent="0.25">
      <c r="A26" s="106" t="s">
        <v>737</v>
      </c>
      <c r="B26" s="215" t="s">
        <v>928</v>
      </c>
      <c r="C26" s="280">
        <v>510271130</v>
      </c>
      <c r="D26" s="280">
        <v>81986964</v>
      </c>
      <c r="E26" s="280">
        <v>48461667</v>
      </c>
      <c r="F26" s="280">
        <v>640719761</v>
      </c>
      <c r="G26" s="280">
        <v>4489809</v>
      </c>
      <c r="H26" s="280">
        <v>645209570</v>
      </c>
    </row>
    <row r="27" spans="1:8" x14ac:dyDescent="0.25">
      <c r="A27" s="106" t="s">
        <v>212</v>
      </c>
      <c r="B27" s="215" t="s">
        <v>412</v>
      </c>
      <c r="C27" s="280">
        <v>31485391</v>
      </c>
      <c r="D27" s="280">
        <v>5452438</v>
      </c>
      <c r="E27" s="280">
        <v>9488226</v>
      </c>
      <c r="F27" s="280">
        <v>46426055</v>
      </c>
      <c r="G27" s="280" t="s">
        <v>317</v>
      </c>
      <c r="H27" s="280">
        <v>46426055</v>
      </c>
    </row>
    <row r="30" spans="1:8" ht="15.75" x14ac:dyDescent="0.25">
      <c r="A30" s="94"/>
      <c r="B30" s="94"/>
      <c r="C30" s="390" t="s">
        <v>100</v>
      </c>
      <c r="D30" s="390"/>
      <c r="E30" s="391" t="s">
        <v>66</v>
      </c>
      <c r="F30" s="391"/>
    </row>
    <row r="31" spans="1:8" x14ac:dyDescent="0.25">
      <c r="A31" s="173" t="s">
        <v>343</v>
      </c>
      <c r="B31" s="174" t="s">
        <v>420</v>
      </c>
      <c r="C31" s="53">
        <v>2023</v>
      </c>
      <c r="D31" s="38">
        <v>2022</v>
      </c>
      <c r="E31" s="53">
        <f>C31</f>
        <v>2023</v>
      </c>
      <c r="F31" s="38">
        <f>D31</f>
        <v>2022</v>
      </c>
    </row>
    <row r="32" spans="1:8" x14ac:dyDescent="0.25">
      <c r="A32" s="142"/>
      <c r="B32" s="142"/>
      <c r="C32" s="264" t="s">
        <v>8</v>
      </c>
      <c r="D32" s="264" t="s">
        <v>8</v>
      </c>
      <c r="E32" s="264" t="s">
        <v>8</v>
      </c>
      <c r="F32" s="264" t="s">
        <v>8</v>
      </c>
    </row>
    <row r="33" spans="1:8" s="170" customFormat="1" x14ac:dyDescent="0.25">
      <c r="A33" s="323" t="s">
        <v>4</v>
      </c>
      <c r="B33" s="324" t="s">
        <v>4</v>
      </c>
      <c r="C33" s="190">
        <v>39018215</v>
      </c>
      <c r="D33" s="190">
        <v>40319257</v>
      </c>
      <c r="E33" s="190">
        <v>88971901</v>
      </c>
      <c r="F33" s="190">
        <v>72533795</v>
      </c>
    </row>
    <row r="34" spans="1:8" ht="30" x14ac:dyDescent="0.25">
      <c r="A34" s="45" t="s">
        <v>735</v>
      </c>
      <c r="B34" s="42" t="s">
        <v>927</v>
      </c>
      <c r="C34" s="64">
        <v>-35359819</v>
      </c>
      <c r="D34" s="76">
        <v>-35303616</v>
      </c>
      <c r="E34" s="64">
        <v>-77040697</v>
      </c>
      <c r="F34" s="76">
        <v>-53162148</v>
      </c>
    </row>
    <row r="35" spans="1:8" s="170" customFormat="1" ht="30" x14ac:dyDescent="0.25">
      <c r="A35" s="323" t="s">
        <v>740</v>
      </c>
      <c r="B35" s="324" t="s">
        <v>931</v>
      </c>
      <c r="C35" s="190">
        <v>3658396</v>
      </c>
      <c r="D35" s="190">
        <v>5015641</v>
      </c>
      <c r="E35" s="190">
        <v>11931204</v>
      </c>
      <c r="F35" s="190">
        <v>19371647</v>
      </c>
    </row>
    <row r="36" spans="1:8" x14ac:dyDescent="0.25">
      <c r="A36" s="45" t="s">
        <v>89</v>
      </c>
      <c r="B36" s="42" t="s">
        <v>96</v>
      </c>
      <c r="C36" s="64">
        <v>2518116</v>
      </c>
      <c r="D36" s="64">
        <v>54910</v>
      </c>
      <c r="E36" s="64">
        <v>2604691</v>
      </c>
      <c r="F36" s="64">
        <v>61559</v>
      </c>
    </row>
    <row r="37" spans="1:8" x14ac:dyDescent="0.25">
      <c r="A37" s="45" t="s">
        <v>11</v>
      </c>
      <c r="B37" s="42" t="s">
        <v>97</v>
      </c>
      <c r="C37" s="64">
        <v>-682206</v>
      </c>
      <c r="D37" s="64">
        <v>-617004</v>
      </c>
      <c r="E37" s="64">
        <v>-3072095</v>
      </c>
      <c r="F37" s="64">
        <v>-1227749</v>
      </c>
    </row>
    <row r="38" spans="1:8" s="170" customFormat="1" x14ac:dyDescent="0.25">
      <c r="A38" s="323" t="s">
        <v>741</v>
      </c>
      <c r="B38" s="324" t="s">
        <v>341</v>
      </c>
      <c r="C38" s="190">
        <v>5494306</v>
      </c>
      <c r="D38" s="190">
        <v>4453547</v>
      </c>
      <c r="E38" s="190">
        <v>11463800</v>
      </c>
      <c r="F38" s="190">
        <v>18205457</v>
      </c>
    </row>
    <row r="39" spans="1:8" x14ac:dyDescent="0.25">
      <c r="A39" s="45" t="s">
        <v>342</v>
      </c>
      <c r="B39" s="42" t="s">
        <v>932</v>
      </c>
      <c r="C39" s="64">
        <v>5719677</v>
      </c>
      <c r="D39" s="64">
        <v>6536774</v>
      </c>
      <c r="E39" s="64" t="s">
        <v>317</v>
      </c>
      <c r="F39" s="64" t="s">
        <v>317</v>
      </c>
    </row>
    <row r="40" spans="1:8" ht="30" x14ac:dyDescent="0.25">
      <c r="A40" s="45" t="s">
        <v>663</v>
      </c>
      <c r="B40" s="42" t="s">
        <v>933</v>
      </c>
      <c r="C40" s="64">
        <v>8333</v>
      </c>
      <c r="D40" s="64" t="s">
        <v>317</v>
      </c>
      <c r="E40" s="64">
        <v>8333</v>
      </c>
      <c r="F40" s="64" t="s">
        <v>742</v>
      </c>
    </row>
    <row r="41" spans="1:8" s="170" customFormat="1" x14ac:dyDescent="0.25">
      <c r="A41" s="282" t="s">
        <v>143</v>
      </c>
      <c r="B41" s="283" t="s">
        <v>12</v>
      </c>
      <c r="C41" s="284">
        <v>11222316</v>
      </c>
      <c r="D41" s="251">
        <v>10990321</v>
      </c>
      <c r="E41" s="251">
        <v>11472133</v>
      </c>
      <c r="F41" s="251">
        <v>18205457</v>
      </c>
      <c r="G41"/>
      <c r="H41"/>
    </row>
    <row r="44" spans="1:8" ht="15.75" x14ac:dyDescent="0.25">
      <c r="A44" s="94"/>
      <c r="B44" s="94"/>
      <c r="C44" s="390" t="s">
        <v>100</v>
      </c>
      <c r="D44" s="390"/>
      <c r="E44" s="391" t="s">
        <v>66</v>
      </c>
      <c r="F44" s="391"/>
    </row>
    <row r="45" spans="1:8" x14ac:dyDescent="0.25">
      <c r="A45" s="173" t="s">
        <v>344</v>
      </c>
      <c r="B45" s="174" t="s">
        <v>421</v>
      </c>
      <c r="C45" s="309">
        <v>45291</v>
      </c>
      <c r="D45" s="325">
        <v>44926</v>
      </c>
      <c r="E45" s="309">
        <f>C45</f>
        <v>45291</v>
      </c>
      <c r="F45" s="325">
        <f>D45</f>
        <v>44926</v>
      </c>
    </row>
    <row r="46" spans="1:8" x14ac:dyDescent="0.25">
      <c r="A46" s="142"/>
      <c r="B46" s="142"/>
      <c r="C46" s="264" t="s">
        <v>8</v>
      </c>
      <c r="D46" s="264" t="s">
        <v>8</v>
      </c>
      <c r="E46" s="264" t="s">
        <v>8</v>
      </c>
      <c r="F46" s="264" t="s">
        <v>8</v>
      </c>
    </row>
    <row r="47" spans="1:8" x14ac:dyDescent="0.25">
      <c r="A47" s="45" t="s">
        <v>345</v>
      </c>
      <c r="B47" s="42" t="s">
        <v>349</v>
      </c>
      <c r="C47" s="64">
        <v>888308872</v>
      </c>
      <c r="D47" s="76">
        <v>823396127</v>
      </c>
      <c r="E47" s="64">
        <v>1357593346</v>
      </c>
      <c r="F47" s="76">
        <v>1287157856</v>
      </c>
    </row>
    <row r="48" spans="1:8" x14ac:dyDescent="0.25">
      <c r="A48" s="45" t="s">
        <v>69</v>
      </c>
      <c r="B48" s="42" t="s">
        <v>492</v>
      </c>
      <c r="C48" s="64">
        <v>134449726</v>
      </c>
      <c r="D48" s="76">
        <v>134394971</v>
      </c>
      <c r="E48" s="64">
        <v>54755</v>
      </c>
      <c r="F48" s="76">
        <v>46422</v>
      </c>
    </row>
    <row r="49" spans="1:8" x14ac:dyDescent="0.25">
      <c r="A49" s="45" t="s">
        <v>346</v>
      </c>
      <c r="B49" s="42" t="s">
        <v>526</v>
      </c>
      <c r="C49" s="64" t="s">
        <v>317</v>
      </c>
      <c r="D49" s="76" t="s">
        <v>317</v>
      </c>
      <c r="E49" s="64">
        <v>-10708163</v>
      </c>
      <c r="F49" s="76">
        <v>-10708163</v>
      </c>
    </row>
    <row r="50" spans="1:8" x14ac:dyDescent="0.25">
      <c r="A50" s="45" t="s">
        <v>27</v>
      </c>
      <c r="B50" s="42" t="s">
        <v>28</v>
      </c>
      <c r="C50" s="64" t="s">
        <v>317</v>
      </c>
      <c r="D50" s="64" t="s">
        <v>317</v>
      </c>
      <c r="E50" s="64" t="s">
        <v>743</v>
      </c>
      <c r="F50" s="64">
        <v>572</v>
      </c>
    </row>
    <row r="51" spans="1:8" s="170" customFormat="1" x14ac:dyDescent="0.25">
      <c r="A51" s="282" t="s">
        <v>347</v>
      </c>
      <c r="B51" s="283" t="s">
        <v>77</v>
      </c>
      <c r="C51" s="284">
        <v>1022758598</v>
      </c>
      <c r="D51" s="251">
        <v>957791098</v>
      </c>
      <c r="E51" s="251">
        <v>1346939938</v>
      </c>
      <c r="F51" s="251">
        <v>1276496687</v>
      </c>
      <c r="G51"/>
      <c r="H51"/>
    </row>
    <row r="52" spans="1:8" ht="105" x14ac:dyDescent="0.25">
      <c r="A52" s="320" t="s">
        <v>348</v>
      </c>
      <c r="B52" s="320" t="s">
        <v>934</v>
      </c>
    </row>
    <row r="53" spans="1:8" x14ac:dyDescent="0.25">
      <c r="A53" s="320"/>
      <c r="B53" s="320"/>
    </row>
    <row r="54" spans="1:8" x14ac:dyDescent="0.25">
      <c r="A54" s="320"/>
      <c r="B54" s="320"/>
    </row>
    <row r="55" spans="1:8" ht="15.75" x14ac:dyDescent="0.25">
      <c r="A55" s="94"/>
      <c r="B55" s="94"/>
      <c r="C55" s="390" t="s">
        <v>100</v>
      </c>
      <c r="D55" s="390"/>
      <c r="E55" s="391" t="s">
        <v>66</v>
      </c>
      <c r="F55" s="391"/>
    </row>
    <row r="56" spans="1:8" x14ac:dyDescent="0.25">
      <c r="A56" s="173" t="s">
        <v>744</v>
      </c>
      <c r="B56" s="174" t="s">
        <v>936</v>
      </c>
      <c r="C56" s="309">
        <v>45291</v>
      </c>
      <c r="D56" s="325">
        <v>44926</v>
      </c>
      <c r="E56" s="309">
        <f>C56</f>
        <v>45291</v>
      </c>
      <c r="F56" s="325">
        <f>D56</f>
        <v>44926</v>
      </c>
    </row>
    <row r="57" spans="1:8" x14ac:dyDescent="0.25">
      <c r="A57" s="142"/>
      <c r="B57" s="142"/>
      <c r="C57" s="264" t="s">
        <v>8</v>
      </c>
      <c r="D57" s="264" t="s">
        <v>8</v>
      </c>
      <c r="E57" s="264" t="s">
        <v>8</v>
      </c>
      <c r="F57" s="264" t="s">
        <v>8</v>
      </c>
    </row>
    <row r="58" spans="1:8" x14ac:dyDescent="0.25">
      <c r="A58" s="45" t="s">
        <v>745</v>
      </c>
      <c r="B58" s="42" t="s">
        <v>935</v>
      </c>
      <c r="C58" s="64">
        <v>570740561</v>
      </c>
      <c r="D58" s="76">
        <v>510271130</v>
      </c>
      <c r="E58" s="64">
        <v>711108327</v>
      </c>
      <c r="F58" s="76">
        <v>640719761</v>
      </c>
    </row>
    <row r="59" spans="1:8" x14ac:dyDescent="0.25">
      <c r="A59" s="45" t="s">
        <v>115</v>
      </c>
      <c r="B59" s="42" t="s">
        <v>937</v>
      </c>
      <c r="C59" s="64" t="s">
        <v>317</v>
      </c>
      <c r="D59" s="76" t="s">
        <v>317</v>
      </c>
      <c r="E59" s="64">
        <v>3638647</v>
      </c>
      <c r="F59" s="76">
        <v>4490381</v>
      </c>
    </row>
    <row r="60" spans="1:8" x14ac:dyDescent="0.25">
      <c r="A60" s="45" t="s">
        <v>746</v>
      </c>
      <c r="B60" s="42" t="s">
        <v>119</v>
      </c>
      <c r="C60" s="64" t="s">
        <v>317</v>
      </c>
      <c r="D60" s="64" t="s">
        <v>317</v>
      </c>
      <c r="E60" s="64" t="s">
        <v>317</v>
      </c>
      <c r="F60" s="64">
        <v>-572</v>
      </c>
    </row>
    <row r="61" spans="1:8" s="170" customFormat="1" x14ac:dyDescent="0.25">
      <c r="A61" s="282" t="s">
        <v>747</v>
      </c>
      <c r="B61" s="283" t="s">
        <v>938</v>
      </c>
      <c r="C61" s="284">
        <v>570740561</v>
      </c>
      <c r="D61" s="251">
        <v>510271130</v>
      </c>
      <c r="E61" s="251">
        <v>714746974</v>
      </c>
      <c r="F61" s="251">
        <v>645209570</v>
      </c>
      <c r="G61"/>
      <c r="H61"/>
    </row>
    <row r="62" spans="1:8" x14ac:dyDescent="0.25">
      <c r="A62" s="320"/>
      <c r="B62" s="320"/>
    </row>
    <row r="64" spans="1:8" ht="15.75" x14ac:dyDescent="0.25">
      <c r="A64" s="94"/>
      <c r="B64" s="94"/>
      <c r="C64" s="390" t="s">
        <v>100</v>
      </c>
      <c r="D64" s="390"/>
      <c r="E64" s="391" t="s">
        <v>66</v>
      </c>
      <c r="F64" s="391"/>
    </row>
    <row r="65" spans="1:8" x14ac:dyDescent="0.25">
      <c r="A65" s="173" t="s">
        <v>350</v>
      </c>
      <c r="B65" s="174" t="s">
        <v>528</v>
      </c>
      <c r="C65" s="53">
        <f>C31</f>
        <v>2023</v>
      </c>
      <c r="D65" s="38">
        <f>D31</f>
        <v>2022</v>
      </c>
      <c r="E65" s="53">
        <f>E31</f>
        <v>2023</v>
      </c>
      <c r="F65" s="38">
        <f>F31</f>
        <v>2022</v>
      </c>
    </row>
    <row r="66" spans="1:8" x14ac:dyDescent="0.25">
      <c r="A66" s="142"/>
      <c r="B66" s="142"/>
      <c r="C66" s="264" t="s">
        <v>8</v>
      </c>
      <c r="D66" s="264" t="s">
        <v>8</v>
      </c>
      <c r="E66" s="264" t="s">
        <v>8</v>
      </c>
      <c r="F66" s="264" t="s">
        <v>8</v>
      </c>
    </row>
    <row r="67" spans="1:8" x14ac:dyDescent="0.25">
      <c r="A67" s="45" t="s">
        <v>351</v>
      </c>
      <c r="B67" s="42" t="s">
        <v>422</v>
      </c>
      <c r="C67" s="64">
        <v>118684785</v>
      </c>
      <c r="D67" s="76">
        <v>263796445</v>
      </c>
      <c r="E67" s="64">
        <v>118684785</v>
      </c>
      <c r="F67" s="76">
        <v>263796445</v>
      </c>
    </row>
    <row r="68" spans="1:8" x14ac:dyDescent="0.25">
      <c r="A68" s="45" t="s">
        <v>166</v>
      </c>
      <c r="B68" s="42" t="s">
        <v>423</v>
      </c>
      <c r="C68" s="64" t="s">
        <v>317</v>
      </c>
      <c r="D68" s="76" t="s">
        <v>317</v>
      </c>
      <c r="E68" s="64">
        <v>18519770</v>
      </c>
      <c r="F68" s="76">
        <v>25592141</v>
      </c>
    </row>
    <row r="69" spans="1:8" x14ac:dyDescent="0.25">
      <c r="A69" s="45" t="s">
        <v>167</v>
      </c>
      <c r="B69" s="42" t="s">
        <v>424</v>
      </c>
      <c r="C69" s="64" t="s">
        <v>317</v>
      </c>
      <c r="D69" s="64" t="s">
        <v>317</v>
      </c>
      <c r="E69" s="64">
        <v>24044083</v>
      </c>
      <c r="F69" s="64">
        <v>18204528</v>
      </c>
    </row>
    <row r="70" spans="1:8" s="170" customFormat="1" x14ac:dyDescent="0.25">
      <c r="A70" s="282" t="s">
        <v>352</v>
      </c>
      <c r="B70" s="283" t="s">
        <v>527</v>
      </c>
      <c r="C70" s="284">
        <v>118684785</v>
      </c>
      <c r="D70" s="251">
        <v>263796445</v>
      </c>
      <c r="E70" s="251">
        <v>161248638</v>
      </c>
      <c r="F70" s="251">
        <v>307593114</v>
      </c>
      <c r="G70"/>
      <c r="H70"/>
    </row>
  </sheetData>
  <mergeCells count="8">
    <mergeCell ref="C30:D30"/>
    <mergeCell ref="E30:F30"/>
    <mergeCell ref="C44:D44"/>
    <mergeCell ref="E44:F44"/>
    <mergeCell ref="C64:D64"/>
    <mergeCell ref="E64:F64"/>
    <mergeCell ref="C55:D55"/>
    <mergeCell ref="E55:F5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6ADE-C99A-4BC0-A29E-C8DC277665D3}">
  <sheetPr>
    <tabColor theme="9" tint="0.79998168889431442"/>
  </sheetPr>
  <dimension ref="A1:H54"/>
  <sheetViews>
    <sheetView showGridLines="0" zoomScale="80" zoomScaleNormal="80" workbookViewId="0"/>
  </sheetViews>
  <sheetFormatPr defaultColWidth="8.85546875" defaultRowHeight="15" x14ac:dyDescent="0.25"/>
  <cols>
    <col min="1" max="1" width="60" style="43" customWidth="1"/>
    <col min="2" max="2" width="56.42578125" style="43" customWidth="1"/>
    <col min="3" max="3" width="25.42578125" style="175" customWidth="1"/>
    <col min="4" max="4" width="15.85546875" style="43" customWidth="1"/>
    <col min="5" max="5" width="16.42578125" style="43" customWidth="1"/>
    <col min="6" max="6" width="2.85546875" style="43" customWidth="1"/>
    <col min="7" max="7" width="15.85546875" style="43" customWidth="1"/>
    <col min="8" max="8" width="16.42578125" style="43" customWidth="1"/>
    <col min="9" max="16384" width="8.85546875" style="43"/>
  </cols>
  <sheetData>
    <row r="1" spans="1:8" s="55" customFormat="1" ht="45" customHeight="1"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c r="C1" s="255"/>
    </row>
    <row r="2" spans="1:8" s="55" customFormat="1" ht="15" customHeight="1" x14ac:dyDescent="0.25">
      <c r="A2" s="94"/>
      <c r="B2" s="94"/>
      <c r="C2" s="255"/>
      <c r="D2" s="390" t="s">
        <v>100</v>
      </c>
      <c r="E2" s="390"/>
      <c r="F2" s="156"/>
      <c r="G2" s="391" t="s">
        <v>66</v>
      </c>
      <c r="H2" s="391"/>
    </row>
    <row r="3" spans="1:8" x14ac:dyDescent="0.25">
      <c r="A3" s="173" t="s">
        <v>182</v>
      </c>
      <c r="B3" s="174" t="s">
        <v>186</v>
      </c>
      <c r="C3" s="53" t="s">
        <v>427</v>
      </c>
      <c r="D3" s="53">
        <v>2023</v>
      </c>
      <c r="E3" s="38">
        <v>2022</v>
      </c>
      <c r="G3" s="53">
        <f>D3</f>
        <v>2023</v>
      </c>
      <c r="H3" s="38">
        <f>E3</f>
        <v>2022</v>
      </c>
    </row>
    <row r="4" spans="1:8" ht="15.75" customHeight="1" x14ac:dyDescent="0.25">
      <c r="A4" s="142"/>
      <c r="B4" s="142"/>
      <c r="C4" s="326"/>
      <c r="D4" s="264" t="s">
        <v>8</v>
      </c>
      <c r="E4" s="264" t="s">
        <v>8</v>
      </c>
      <c r="F4" s="292"/>
      <c r="G4" s="264" t="s">
        <v>8</v>
      </c>
      <c r="H4" s="264" t="s">
        <v>8</v>
      </c>
    </row>
    <row r="5" spans="1:8" ht="15.75" customHeight="1" x14ac:dyDescent="0.25">
      <c r="A5" s="291" t="s">
        <v>178</v>
      </c>
      <c r="B5" s="291" t="s">
        <v>179</v>
      </c>
      <c r="C5" s="327"/>
    </row>
    <row r="6" spans="1:8" x14ac:dyDescent="0.25">
      <c r="A6" s="44" t="s">
        <v>168</v>
      </c>
      <c r="B6" s="1" t="s">
        <v>425</v>
      </c>
      <c r="C6" s="10" t="s">
        <v>426</v>
      </c>
      <c r="D6" s="64">
        <v>85561583</v>
      </c>
      <c r="E6" s="64">
        <v>75232089</v>
      </c>
      <c r="G6" s="64">
        <v>85561583</v>
      </c>
      <c r="H6" s="64">
        <v>75232089</v>
      </c>
    </row>
    <row r="7" spans="1:8" x14ac:dyDescent="0.25">
      <c r="A7" s="45" t="s">
        <v>529</v>
      </c>
      <c r="B7" s="42" t="s">
        <v>531</v>
      </c>
      <c r="C7" s="17" t="s">
        <v>426</v>
      </c>
      <c r="D7" s="64">
        <v>40890977</v>
      </c>
      <c r="E7" s="76">
        <v>97509583</v>
      </c>
      <c r="G7" s="64">
        <v>40890977</v>
      </c>
      <c r="H7" s="76">
        <v>97509583</v>
      </c>
    </row>
    <row r="8" spans="1:8" x14ac:dyDescent="0.25">
      <c r="A8" s="45" t="s">
        <v>169</v>
      </c>
      <c r="B8" s="42" t="s">
        <v>532</v>
      </c>
      <c r="C8" s="17" t="s">
        <v>426</v>
      </c>
      <c r="D8" s="64" t="s">
        <v>749</v>
      </c>
      <c r="E8" s="76" t="s">
        <v>750</v>
      </c>
      <c r="G8" s="64">
        <v>25309428</v>
      </c>
      <c r="H8" s="76">
        <v>25740793</v>
      </c>
    </row>
    <row r="9" spans="1:8" x14ac:dyDescent="0.25">
      <c r="A9" s="45" t="s">
        <v>170</v>
      </c>
      <c r="B9" s="42" t="s">
        <v>533</v>
      </c>
      <c r="C9" s="17" t="s">
        <v>426</v>
      </c>
      <c r="D9" s="64" t="s">
        <v>751</v>
      </c>
      <c r="E9" s="64" t="s">
        <v>750</v>
      </c>
      <c r="G9" s="64">
        <v>50242335</v>
      </c>
      <c r="H9" s="64">
        <v>28871448</v>
      </c>
    </row>
    <row r="10" spans="1:8" x14ac:dyDescent="0.25">
      <c r="A10" s="45" t="s">
        <v>171</v>
      </c>
      <c r="B10" s="42" t="s">
        <v>939</v>
      </c>
      <c r="C10" s="17" t="s">
        <v>426</v>
      </c>
      <c r="D10" s="64">
        <v>3612981</v>
      </c>
      <c r="E10" s="64">
        <v>3467086</v>
      </c>
      <c r="G10" s="64">
        <v>3612981</v>
      </c>
      <c r="H10" s="64">
        <v>3467086</v>
      </c>
    </row>
    <row r="11" spans="1:8" x14ac:dyDescent="0.25">
      <c r="A11" s="45" t="s">
        <v>174</v>
      </c>
      <c r="B11" s="42" t="s">
        <v>180</v>
      </c>
      <c r="C11" s="17" t="s">
        <v>426</v>
      </c>
      <c r="D11" s="64">
        <v>2709267</v>
      </c>
      <c r="E11" s="64">
        <v>1285850</v>
      </c>
      <c r="G11" s="64">
        <v>2709267</v>
      </c>
      <c r="H11" s="64">
        <v>1285850</v>
      </c>
    </row>
    <row r="12" spans="1:8" x14ac:dyDescent="0.25">
      <c r="A12" s="45" t="s">
        <v>172</v>
      </c>
      <c r="B12" s="42" t="s">
        <v>534</v>
      </c>
      <c r="C12" s="17" t="s">
        <v>426</v>
      </c>
      <c r="D12" s="64" t="s">
        <v>751</v>
      </c>
      <c r="E12" s="64">
        <v>614675</v>
      </c>
      <c r="G12" s="64" t="s">
        <v>753</v>
      </c>
      <c r="H12" s="64">
        <v>614675</v>
      </c>
    </row>
    <row r="13" spans="1:8" x14ac:dyDescent="0.25">
      <c r="A13" s="45" t="s">
        <v>173</v>
      </c>
      <c r="B13" s="42" t="s">
        <v>535</v>
      </c>
      <c r="C13" s="17" t="s">
        <v>426</v>
      </c>
      <c r="D13" s="64">
        <v>581570</v>
      </c>
      <c r="E13" s="64">
        <v>697545</v>
      </c>
      <c r="G13" s="64">
        <v>581570</v>
      </c>
      <c r="H13" s="64">
        <v>697545</v>
      </c>
    </row>
    <row r="14" spans="1:8" x14ac:dyDescent="0.25">
      <c r="A14" s="45" t="s">
        <v>530</v>
      </c>
      <c r="B14" s="42" t="s">
        <v>536</v>
      </c>
      <c r="C14" s="17" t="s">
        <v>426</v>
      </c>
      <c r="D14" s="64" t="s">
        <v>752</v>
      </c>
      <c r="E14" s="64" t="s">
        <v>677</v>
      </c>
      <c r="G14" s="64">
        <v>916116</v>
      </c>
      <c r="H14" s="64">
        <v>519158</v>
      </c>
    </row>
    <row r="15" spans="1:8" x14ac:dyDescent="0.25">
      <c r="A15" s="45" t="s">
        <v>175</v>
      </c>
      <c r="B15" s="42" t="s">
        <v>181</v>
      </c>
      <c r="C15" s="17" t="s">
        <v>426</v>
      </c>
      <c r="D15" s="64">
        <v>737990</v>
      </c>
      <c r="E15" s="64">
        <v>828531</v>
      </c>
      <c r="G15" s="64">
        <v>737990</v>
      </c>
      <c r="H15" s="64">
        <v>828531</v>
      </c>
    </row>
    <row r="16" spans="1:8" s="170" customFormat="1" x14ac:dyDescent="0.25">
      <c r="A16" s="219" t="s">
        <v>748</v>
      </c>
      <c r="B16" s="220" t="s">
        <v>537</v>
      </c>
      <c r="C16" s="328"/>
      <c r="D16" s="221">
        <v>134094368</v>
      </c>
      <c r="E16" s="221">
        <v>179635359</v>
      </c>
      <c r="G16" s="221">
        <v>210562247</v>
      </c>
      <c r="H16" s="221">
        <v>234766758</v>
      </c>
    </row>
    <row r="17" spans="1:8" x14ac:dyDescent="0.25">
      <c r="A17" s="44"/>
      <c r="B17" s="42"/>
      <c r="C17" s="17"/>
      <c r="D17" s="64"/>
      <c r="E17" s="64"/>
      <c r="F17"/>
      <c r="G17" s="64"/>
      <c r="H17" s="64"/>
    </row>
    <row r="18" spans="1:8" s="170" customFormat="1" ht="15" customHeight="1" x14ac:dyDescent="0.25">
      <c r="A18" s="217" t="s">
        <v>754</v>
      </c>
      <c r="B18" s="218" t="s">
        <v>941</v>
      </c>
      <c r="C18" s="329"/>
      <c r="D18" s="289"/>
      <c r="E18" s="290"/>
      <c r="G18" s="289"/>
      <c r="H18" s="290"/>
    </row>
    <row r="19" spans="1:8" ht="30" x14ac:dyDescent="0.25">
      <c r="A19" s="45" t="s">
        <v>755</v>
      </c>
      <c r="B19" s="42" t="s">
        <v>940</v>
      </c>
      <c r="C19" s="17" t="s">
        <v>430</v>
      </c>
      <c r="D19" s="253">
        <v>14127667</v>
      </c>
      <c r="E19" s="254">
        <v>36539596</v>
      </c>
      <c r="F19"/>
      <c r="G19" s="253">
        <v>14127667</v>
      </c>
      <c r="H19" s="254">
        <v>36539596</v>
      </c>
    </row>
    <row r="20" spans="1:8" ht="15" customHeight="1" x14ac:dyDescent="0.25">
      <c r="A20" s="45" t="s">
        <v>756</v>
      </c>
      <c r="B20" s="42" t="s">
        <v>943</v>
      </c>
      <c r="C20" s="17" t="s">
        <v>430</v>
      </c>
      <c r="D20" s="253">
        <v>8071615</v>
      </c>
      <c r="E20" s="254">
        <v>78057043</v>
      </c>
      <c r="F20"/>
      <c r="G20" s="253">
        <v>8071615</v>
      </c>
      <c r="H20" s="254">
        <v>78057043</v>
      </c>
    </row>
    <row r="21" spans="1:8" ht="15" customHeight="1" x14ac:dyDescent="0.25">
      <c r="A21" s="45" t="s">
        <v>176</v>
      </c>
      <c r="B21" s="42" t="s">
        <v>944</v>
      </c>
      <c r="C21" s="17" t="s">
        <v>431</v>
      </c>
      <c r="D21" s="253">
        <v>1718443</v>
      </c>
      <c r="E21" s="254">
        <v>1768234</v>
      </c>
      <c r="F21"/>
      <c r="G21" s="253">
        <v>1718443</v>
      </c>
      <c r="H21" s="254">
        <v>1768234</v>
      </c>
    </row>
    <row r="22" spans="1:8" s="170" customFormat="1" x14ac:dyDescent="0.25">
      <c r="A22" s="219" t="s">
        <v>757</v>
      </c>
      <c r="B22" s="220" t="s">
        <v>945</v>
      </c>
      <c r="C22" s="328"/>
      <c r="D22" s="221">
        <v>23917725</v>
      </c>
      <c r="E22" s="221">
        <v>116364873</v>
      </c>
      <c r="G22" s="221">
        <v>23917725</v>
      </c>
      <c r="H22" s="221">
        <v>116364873</v>
      </c>
    </row>
    <row r="23" spans="1:8" ht="15.75" thickBot="1" x14ac:dyDescent="0.3">
      <c r="A23" s="54" t="s">
        <v>428</v>
      </c>
      <c r="B23" s="50" t="s">
        <v>942</v>
      </c>
      <c r="C23" s="330"/>
      <c r="D23" s="61">
        <v>158012093</v>
      </c>
      <c r="E23" s="61">
        <v>296000232</v>
      </c>
      <c r="F23"/>
      <c r="G23" s="61">
        <v>234479972</v>
      </c>
      <c r="H23" s="61">
        <v>351131631</v>
      </c>
    </row>
    <row r="24" spans="1:8" ht="60.75" thickTop="1" x14ac:dyDescent="0.25">
      <c r="A24" s="341" t="s">
        <v>758</v>
      </c>
      <c r="B24" s="7" t="s">
        <v>946</v>
      </c>
      <c r="C24" s="333"/>
      <c r="D24" s="334"/>
      <c r="E24" s="335"/>
      <c r="F24"/>
      <c r="G24" s="334"/>
      <c r="H24" s="335"/>
    </row>
    <row r="25" spans="1:8" ht="195" x14ac:dyDescent="0.25">
      <c r="A25" s="320" t="s">
        <v>759</v>
      </c>
      <c r="B25" s="7" t="s">
        <v>947</v>
      </c>
      <c r="C25" s="333"/>
      <c r="D25" s="334"/>
      <c r="E25" s="335"/>
      <c r="F25"/>
      <c r="G25" s="334"/>
      <c r="H25" s="335"/>
    </row>
    <row r="26" spans="1:8" ht="180" x14ac:dyDescent="0.25">
      <c r="A26" s="320" t="s">
        <v>760</v>
      </c>
      <c r="B26" s="7" t="s">
        <v>948</v>
      </c>
      <c r="C26" s="333"/>
      <c r="D26" s="334"/>
      <c r="E26" s="335"/>
      <c r="F26"/>
      <c r="G26" s="334"/>
      <c r="H26" s="335"/>
    </row>
    <row r="27" spans="1:8" x14ac:dyDescent="0.25">
      <c r="A27" s="162"/>
      <c r="B27" s="7"/>
      <c r="C27" s="333"/>
      <c r="D27" s="334"/>
      <c r="E27" s="335"/>
      <c r="F27"/>
      <c r="G27" s="334"/>
      <c r="H27" s="335"/>
    </row>
    <row r="28" spans="1:8" ht="15.75" x14ac:dyDescent="0.25">
      <c r="A28" s="162"/>
      <c r="B28" s="7"/>
      <c r="C28" s="333"/>
      <c r="D28" s="390" t="s">
        <v>100</v>
      </c>
      <c r="E28" s="390"/>
      <c r="F28" s="156"/>
      <c r="G28" s="391" t="s">
        <v>66</v>
      </c>
      <c r="H28" s="391"/>
    </row>
    <row r="29" spans="1:8" ht="15.75" x14ac:dyDescent="0.25">
      <c r="A29" s="162"/>
      <c r="B29" s="7"/>
      <c r="C29" s="333"/>
      <c r="D29" s="53">
        <f>D3</f>
        <v>2023</v>
      </c>
      <c r="E29" s="38">
        <f>E3</f>
        <v>2022</v>
      </c>
      <c r="F29" s="156"/>
      <c r="G29" s="53">
        <f>D29</f>
        <v>2023</v>
      </c>
      <c r="H29" s="38">
        <f>E29</f>
        <v>2022</v>
      </c>
    </row>
    <row r="30" spans="1:8" ht="60" x14ac:dyDescent="0.25">
      <c r="A30" s="224" t="s">
        <v>355</v>
      </c>
      <c r="B30" s="224" t="s">
        <v>949</v>
      </c>
      <c r="C30" s="331"/>
      <c r="D30" s="297"/>
      <c r="E30" s="297"/>
      <c r="F30" s="295"/>
      <c r="G30" s="297"/>
      <c r="H30" s="297"/>
    </row>
    <row r="31" spans="1:8" x14ac:dyDescent="0.25">
      <c r="A31" s="180" t="s">
        <v>353</v>
      </c>
      <c r="B31" s="180" t="s">
        <v>950</v>
      </c>
      <c r="C31" s="33"/>
      <c r="D31" s="336" t="s">
        <v>317</v>
      </c>
      <c r="E31" s="336">
        <v>564827</v>
      </c>
      <c r="F31" s="337"/>
      <c r="G31" s="336" t="s">
        <v>317</v>
      </c>
      <c r="H31" s="336">
        <v>564827</v>
      </c>
    </row>
    <row r="32" spans="1:8" x14ac:dyDescent="0.25">
      <c r="A32" s="180" t="s">
        <v>354</v>
      </c>
      <c r="B32" s="180" t="s">
        <v>951</v>
      </c>
      <c r="C32" s="33"/>
      <c r="D32" s="336" t="s">
        <v>317</v>
      </c>
      <c r="E32" s="336">
        <v>-564827</v>
      </c>
      <c r="F32" s="337"/>
      <c r="G32" s="336" t="s">
        <v>317</v>
      </c>
      <c r="H32" s="336">
        <v>-564827</v>
      </c>
    </row>
    <row r="33" spans="1:8" s="170" customFormat="1" x14ac:dyDescent="0.25">
      <c r="A33" s="219" t="s">
        <v>761</v>
      </c>
      <c r="B33" s="226" t="s">
        <v>952</v>
      </c>
      <c r="C33" s="332"/>
      <c r="D33" s="342" t="s">
        <v>317</v>
      </c>
      <c r="E33" s="342" t="s">
        <v>317</v>
      </c>
      <c r="F33" s="356"/>
      <c r="G33" s="342" t="s">
        <v>317</v>
      </c>
      <c r="H33" s="342" t="s">
        <v>317</v>
      </c>
    </row>
    <row r="34" spans="1:8" s="170" customFormat="1" ht="75" x14ac:dyDescent="0.25">
      <c r="A34" s="369" t="s">
        <v>762</v>
      </c>
      <c r="B34" s="369" t="s">
        <v>953</v>
      </c>
      <c r="C34" s="339"/>
      <c r="D34" s="368"/>
      <c r="E34" s="368"/>
      <c r="F34" s="356"/>
      <c r="G34" s="368"/>
      <c r="H34" s="368"/>
    </row>
    <row r="35" spans="1:8" s="170" customFormat="1" x14ac:dyDescent="0.25">
      <c r="A35" s="227"/>
      <c r="B35" s="227"/>
      <c r="C35" s="339"/>
      <c r="D35" s="368"/>
      <c r="E35" s="368"/>
      <c r="F35" s="356"/>
      <c r="G35" s="368"/>
      <c r="H35" s="368"/>
    </row>
    <row r="36" spans="1:8" x14ac:dyDescent="0.25">
      <c r="A36" s="162"/>
      <c r="B36" s="7"/>
      <c r="C36" s="333"/>
      <c r="D36" s="334"/>
      <c r="E36" s="335"/>
      <c r="F36"/>
      <c r="G36" s="334"/>
      <c r="H36" s="335"/>
    </row>
    <row r="37" spans="1:8" ht="15.75" x14ac:dyDescent="0.25">
      <c r="A37" s="162"/>
      <c r="B37" s="7"/>
      <c r="C37" s="333"/>
      <c r="D37" s="390" t="s">
        <v>100</v>
      </c>
      <c r="E37" s="390"/>
      <c r="F37" s="156"/>
      <c r="G37" s="391" t="s">
        <v>66</v>
      </c>
      <c r="H37" s="391"/>
    </row>
    <row r="38" spans="1:8" ht="15.75" x14ac:dyDescent="0.25">
      <c r="A38" s="162"/>
      <c r="B38" s="7"/>
      <c r="C38" s="333"/>
      <c r="D38" s="53">
        <f>D29</f>
        <v>2023</v>
      </c>
      <c r="E38" s="38">
        <f>E29</f>
        <v>2022</v>
      </c>
      <c r="F38" s="156"/>
      <c r="G38" s="53">
        <f>D38</f>
        <v>2023</v>
      </c>
      <c r="H38" s="38">
        <f>E38</f>
        <v>2022</v>
      </c>
    </row>
    <row r="39" spans="1:8" ht="45" x14ac:dyDescent="0.25">
      <c r="A39" s="224" t="s">
        <v>432</v>
      </c>
      <c r="B39" s="224" t="s">
        <v>954</v>
      </c>
      <c r="C39" s="331"/>
      <c r="D39" s="297"/>
      <c r="E39" s="297"/>
      <c r="F39" s="295"/>
      <c r="G39" s="297"/>
      <c r="H39" s="297"/>
    </row>
    <row r="40" spans="1:8" x14ac:dyDescent="0.25">
      <c r="A40" s="180" t="s">
        <v>183</v>
      </c>
      <c r="B40" s="180" t="s">
        <v>433</v>
      </c>
      <c r="C40" s="33"/>
      <c r="D40" s="298">
        <v>0</v>
      </c>
      <c r="E40" s="298">
        <v>0</v>
      </c>
      <c r="F40" s="295"/>
      <c r="G40" s="336">
        <v>12008790</v>
      </c>
      <c r="H40" s="336">
        <v>35537104</v>
      </c>
    </row>
    <row r="41" spans="1:8" x14ac:dyDescent="0.25">
      <c r="A41" s="180" t="s">
        <v>184</v>
      </c>
      <c r="B41" s="180" t="s">
        <v>434</v>
      </c>
      <c r="C41" s="33"/>
      <c r="D41" s="298">
        <v>0</v>
      </c>
      <c r="E41" s="298">
        <v>0</v>
      </c>
      <c r="F41" s="295"/>
      <c r="G41" s="336">
        <v>-11092674</v>
      </c>
      <c r="H41" s="336">
        <v>-35017946</v>
      </c>
    </row>
    <row r="42" spans="1:8" s="170" customFormat="1" x14ac:dyDescent="0.25">
      <c r="A42" s="219" t="s">
        <v>185</v>
      </c>
      <c r="B42" s="226" t="s">
        <v>187</v>
      </c>
      <c r="C42" s="332"/>
      <c r="D42" s="299">
        <v>0</v>
      </c>
      <c r="E42" s="299">
        <v>0</v>
      </c>
      <c r="F42" s="296"/>
      <c r="G42" s="338">
        <v>916116</v>
      </c>
      <c r="H42" s="338">
        <v>519158</v>
      </c>
    </row>
    <row r="43" spans="1:8" s="170" customFormat="1" x14ac:dyDescent="0.25">
      <c r="A43" s="227"/>
      <c r="B43" s="227"/>
      <c r="C43" s="339"/>
      <c r="D43" s="340"/>
      <c r="E43" s="340"/>
      <c r="F43" s="296"/>
      <c r="G43" s="340"/>
      <c r="H43" s="340"/>
    </row>
    <row r="44" spans="1:8" s="170" customFormat="1" x14ac:dyDescent="0.25">
      <c r="A44" s="227"/>
      <c r="B44" s="227"/>
      <c r="C44" s="339"/>
      <c r="D44" s="340"/>
      <c r="E44" s="340"/>
      <c r="F44" s="296"/>
      <c r="G44" s="340"/>
      <c r="H44" s="340"/>
    </row>
    <row r="45" spans="1:8" x14ac:dyDescent="0.25">
      <c r="B45" s="223"/>
      <c r="C45" s="229"/>
      <c r="D45" s="295"/>
      <c r="E45" s="295"/>
      <c r="F45" s="295"/>
      <c r="G45" s="295"/>
      <c r="H45" s="295"/>
    </row>
    <row r="46" spans="1:8" s="55" customFormat="1" ht="15" customHeight="1" x14ac:dyDescent="0.25">
      <c r="A46" s="94"/>
      <c r="B46" s="94"/>
      <c r="C46" s="255"/>
      <c r="D46" s="390" t="s">
        <v>100</v>
      </c>
      <c r="E46" s="390"/>
      <c r="F46" s="156"/>
      <c r="G46" s="391" t="s">
        <v>66</v>
      </c>
      <c r="H46" s="391"/>
    </row>
    <row r="47" spans="1:8" x14ac:dyDescent="0.25">
      <c r="A47" s="173" t="s">
        <v>763</v>
      </c>
      <c r="B47" s="174" t="s">
        <v>955</v>
      </c>
      <c r="C47" s="53"/>
      <c r="D47" s="53">
        <v>2023</v>
      </c>
      <c r="E47" s="38">
        <v>2022</v>
      </c>
      <c r="G47" s="53">
        <f>D47</f>
        <v>2023</v>
      </c>
      <c r="H47" s="38">
        <f>E47</f>
        <v>2022</v>
      </c>
    </row>
    <row r="48" spans="1:8" ht="15.75" customHeight="1" x14ac:dyDescent="0.25">
      <c r="A48" s="142"/>
      <c r="B48" s="142"/>
      <c r="C48" s="326"/>
      <c r="D48" s="264" t="s">
        <v>8</v>
      </c>
      <c r="E48" s="264" t="s">
        <v>8</v>
      </c>
      <c r="F48" s="292"/>
      <c r="G48" s="264" t="s">
        <v>8</v>
      </c>
      <c r="H48" s="264" t="s">
        <v>8</v>
      </c>
    </row>
    <row r="49" spans="1:8" ht="30" x14ac:dyDescent="0.25">
      <c r="A49" s="44" t="s">
        <v>764</v>
      </c>
      <c r="B49" s="1" t="s">
        <v>956</v>
      </c>
      <c r="C49" s="10"/>
      <c r="D49" s="64">
        <v>3675572</v>
      </c>
      <c r="E49" s="64">
        <v>3628395</v>
      </c>
      <c r="G49" s="64">
        <v>4496462</v>
      </c>
      <c r="H49" s="64">
        <v>4242915</v>
      </c>
    </row>
    <row r="50" spans="1:8" x14ac:dyDescent="0.25">
      <c r="A50" s="45" t="s">
        <v>765</v>
      </c>
      <c r="B50" s="42" t="s">
        <v>957</v>
      </c>
      <c r="C50" s="17"/>
      <c r="D50" s="64">
        <v>1205248</v>
      </c>
      <c r="E50" s="76">
        <v>1191483</v>
      </c>
      <c r="G50" s="64">
        <v>1205248</v>
      </c>
      <c r="H50" s="76">
        <v>1191483</v>
      </c>
    </row>
    <row r="51" spans="1:8" ht="30" x14ac:dyDescent="0.25">
      <c r="A51" s="45" t="s">
        <v>766</v>
      </c>
      <c r="B51" s="42" t="s">
        <v>958</v>
      </c>
      <c r="C51" s="17"/>
      <c r="D51" s="64">
        <v>223299</v>
      </c>
      <c r="E51" s="76">
        <v>585670</v>
      </c>
      <c r="G51" s="64">
        <v>223299</v>
      </c>
      <c r="H51" s="76">
        <v>585670</v>
      </c>
    </row>
    <row r="52" spans="1:8" x14ac:dyDescent="0.25">
      <c r="A52" s="45" t="s">
        <v>767</v>
      </c>
      <c r="B52" s="42" t="s">
        <v>959</v>
      </c>
      <c r="C52" s="17"/>
      <c r="D52" s="64">
        <v>2593577</v>
      </c>
      <c r="E52" s="64">
        <v>1786195</v>
      </c>
      <c r="G52" s="64">
        <v>2821734</v>
      </c>
      <c r="H52" s="64">
        <v>2052969</v>
      </c>
    </row>
    <row r="53" spans="1:8" s="170" customFormat="1" x14ac:dyDescent="0.25">
      <c r="A53" s="219" t="s">
        <v>768</v>
      </c>
      <c r="B53" s="220" t="s">
        <v>429</v>
      </c>
      <c r="C53" s="328"/>
      <c r="D53" s="221">
        <v>7697696</v>
      </c>
      <c r="E53" s="221">
        <v>7191743</v>
      </c>
      <c r="G53" s="221">
        <v>8746743</v>
      </c>
      <c r="H53" s="221">
        <v>8073037</v>
      </c>
    </row>
    <row r="54" spans="1:8" ht="195" x14ac:dyDescent="0.25">
      <c r="A54" s="223" t="s">
        <v>769</v>
      </c>
      <c r="B54" s="223" t="s">
        <v>960</v>
      </c>
    </row>
  </sheetData>
  <mergeCells count="8">
    <mergeCell ref="D46:E46"/>
    <mergeCell ref="G46:H46"/>
    <mergeCell ref="D2:E2"/>
    <mergeCell ref="G2:H2"/>
    <mergeCell ref="D28:E28"/>
    <mergeCell ref="G28:H28"/>
    <mergeCell ref="D37:E37"/>
    <mergeCell ref="G37:H3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CEFA-0A2B-4D39-8EC5-2BF63838D0F7}">
  <sheetPr>
    <tabColor theme="9" tint="0.79998168889431442"/>
  </sheetPr>
  <dimension ref="A1:H63"/>
  <sheetViews>
    <sheetView showGridLines="0" zoomScale="80" zoomScaleNormal="80" workbookViewId="0"/>
  </sheetViews>
  <sheetFormatPr defaultColWidth="8.85546875" defaultRowHeight="15" x14ac:dyDescent="0.25"/>
  <cols>
    <col min="1" max="1" width="60" style="43" customWidth="1"/>
    <col min="2" max="2" width="56.85546875" style="43" customWidth="1"/>
    <col min="3" max="3" width="17.85546875" style="43" customWidth="1"/>
    <col min="4" max="4" width="18" style="43" customWidth="1"/>
    <col min="5" max="5" width="2.85546875" style="43" customWidth="1"/>
    <col min="6" max="6" width="18.85546875" style="43" customWidth="1"/>
    <col min="7" max="7" width="18.42578125" style="43" customWidth="1"/>
    <col min="8" max="16384" width="8.85546875" style="43"/>
  </cols>
  <sheetData>
    <row r="1" spans="1:7" s="55" customFormat="1" ht="45" customHeight="1"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7" s="55" customFormat="1" ht="15" customHeight="1" x14ac:dyDescent="0.25">
      <c r="A2" s="94"/>
      <c r="B2" s="94"/>
      <c r="C2" s="390" t="s">
        <v>100</v>
      </c>
      <c r="D2" s="390"/>
      <c r="E2" s="156"/>
      <c r="F2" s="391" t="s">
        <v>66</v>
      </c>
      <c r="G2" s="391"/>
    </row>
    <row r="3" spans="1:7" ht="15" customHeight="1" x14ac:dyDescent="0.25">
      <c r="A3" s="173" t="s">
        <v>770</v>
      </c>
      <c r="B3" s="174" t="s">
        <v>961</v>
      </c>
      <c r="C3" s="53">
        <v>2023</v>
      </c>
      <c r="D3" s="38">
        <v>2022</v>
      </c>
      <c r="F3" s="53">
        <f>C3</f>
        <v>2023</v>
      </c>
      <c r="G3" s="38">
        <f>D3</f>
        <v>2022</v>
      </c>
    </row>
    <row r="4" spans="1:7" ht="15.75" customHeight="1" x14ac:dyDescent="0.25">
      <c r="A4" s="142"/>
      <c r="B4" s="142"/>
      <c r="C4" s="264" t="s">
        <v>8</v>
      </c>
      <c r="D4" s="264" t="s">
        <v>8</v>
      </c>
      <c r="E4" s="265"/>
      <c r="F4" s="264" t="s">
        <v>8</v>
      </c>
      <c r="G4" s="264" t="s">
        <v>8</v>
      </c>
    </row>
    <row r="5" spans="1:7" x14ac:dyDescent="0.25">
      <c r="A5" s="44" t="s">
        <v>188</v>
      </c>
      <c r="B5" s="1" t="s">
        <v>199</v>
      </c>
      <c r="C5" s="64">
        <v>32571272</v>
      </c>
      <c r="D5" s="64">
        <v>73818693</v>
      </c>
      <c r="F5" s="64">
        <v>32571272</v>
      </c>
      <c r="G5" s="64">
        <v>73818693</v>
      </c>
    </row>
    <row r="6" spans="1:7" x14ac:dyDescent="0.25">
      <c r="A6" s="45" t="s">
        <v>771</v>
      </c>
      <c r="B6" s="42" t="s">
        <v>435</v>
      </c>
      <c r="C6" s="64">
        <v>24788605</v>
      </c>
      <c r="D6" s="76">
        <v>36539596</v>
      </c>
      <c r="F6" s="64">
        <v>24788605</v>
      </c>
      <c r="G6" s="76">
        <v>36539596</v>
      </c>
    </row>
    <row r="7" spans="1:7" x14ac:dyDescent="0.25">
      <c r="A7" s="45" t="s">
        <v>189</v>
      </c>
      <c r="B7" s="42" t="s">
        <v>200</v>
      </c>
      <c r="C7" s="64">
        <v>8116206</v>
      </c>
      <c r="D7" s="76">
        <v>23653879</v>
      </c>
      <c r="F7" s="64">
        <v>8116206</v>
      </c>
      <c r="G7" s="76">
        <v>23653879</v>
      </c>
    </row>
    <row r="8" spans="1:7" ht="30" x14ac:dyDescent="0.25">
      <c r="A8" s="45" t="s">
        <v>190</v>
      </c>
      <c r="B8" s="42" t="s">
        <v>201</v>
      </c>
      <c r="C8" s="64" t="s">
        <v>678</v>
      </c>
      <c r="D8" s="64" t="s">
        <v>750</v>
      </c>
      <c r="F8" s="64">
        <v>4583143</v>
      </c>
      <c r="G8" s="64">
        <v>4244720</v>
      </c>
    </row>
    <row r="9" spans="1:7" x14ac:dyDescent="0.25">
      <c r="A9" s="45" t="s">
        <v>191</v>
      </c>
      <c r="B9" s="42" t="s">
        <v>202</v>
      </c>
      <c r="C9" s="64">
        <v>7482905</v>
      </c>
      <c r="D9" s="64">
        <v>10795719</v>
      </c>
      <c r="F9" s="64">
        <v>7482905</v>
      </c>
      <c r="G9" s="64">
        <v>10795719</v>
      </c>
    </row>
    <row r="10" spans="1:7" x14ac:dyDescent="0.25">
      <c r="A10" s="45" t="s">
        <v>192</v>
      </c>
      <c r="B10" s="42" t="s">
        <v>539</v>
      </c>
      <c r="C10" s="64">
        <v>2097109</v>
      </c>
      <c r="D10" s="64">
        <v>1664347</v>
      </c>
      <c r="F10" s="64">
        <v>3351930</v>
      </c>
      <c r="G10" s="64">
        <v>3235300</v>
      </c>
    </row>
    <row r="11" spans="1:7" x14ac:dyDescent="0.25">
      <c r="A11" s="45" t="s">
        <v>193</v>
      </c>
      <c r="B11" s="42" t="s">
        <v>203</v>
      </c>
      <c r="C11" s="64" t="s">
        <v>753</v>
      </c>
      <c r="D11" s="64" t="s">
        <v>773</v>
      </c>
      <c r="F11" s="64">
        <v>959116</v>
      </c>
      <c r="G11" s="64">
        <v>482772</v>
      </c>
    </row>
    <row r="12" spans="1:7" x14ac:dyDescent="0.25">
      <c r="A12" s="45" t="s">
        <v>194</v>
      </c>
      <c r="B12" s="42" t="s">
        <v>540</v>
      </c>
      <c r="C12" s="64">
        <v>398347</v>
      </c>
      <c r="D12" s="64">
        <v>576799</v>
      </c>
      <c r="F12" s="64">
        <v>398347</v>
      </c>
      <c r="G12" s="64">
        <v>576799</v>
      </c>
    </row>
    <row r="13" spans="1:7" s="170" customFormat="1" ht="30" x14ac:dyDescent="0.25">
      <c r="A13" s="219" t="s">
        <v>772</v>
      </c>
      <c r="B13" s="220" t="s">
        <v>962</v>
      </c>
      <c r="C13" s="221">
        <v>75454444</v>
      </c>
      <c r="D13" s="221">
        <v>147049033</v>
      </c>
      <c r="F13" s="221">
        <v>82251524</v>
      </c>
      <c r="G13" s="221">
        <v>153347478</v>
      </c>
    </row>
    <row r="14" spans="1:7" x14ac:dyDescent="0.25">
      <c r="A14" s="44"/>
      <c r="B14" s="42"/>
      <c r="C14" s="64"/>
      <c r="D14" s="64"/>
      <c r="F14" s="64"/>
      <c r="G14" s="64"/>
    </row>
    <row r="15" spans="1:7" s="55" customFormat="1" ht="15" customHeight="1" x14ac:dyDescent="0.25">
      <c r="A15" s="94"/>
      <c r="B15" s="94"/>
      <c r="C15" s="390" t="s">
        <v>100</v>
      </c>
      <c r="D15" s="390"/>
      <c r="E15" s="156"/>
      <c r="F15" s="391" t="s">
        <v>66</v>
      </c>
      <c r="G15" s="391"/>
    </row>
    <row r="16" spans="1:7" ht="15" customHeight="1" x14ac:dyDescent="0.25">
      <c r="A16" s="173" t="s">
        <v>774</v>
      </c>
      <c r="B16" s="174" t="s">
        <v>963</v>
      </c>
      <c r="C16" s="53">
        <v>2023</v>
      </c>
      <c r="D16" s="38">
        <v>2022</v>
      </c>
      <c r="F16" s="53">
        <f>C16</f>
        <v>2023</v>
      </c>
      <c r="G16" s="38">
        <f>D16</f>
        <v>2022</v>
      </c>
    </row>
    <row r="17" spans="1:7" ht="15.75" customHeight="1" x14ac:dyDescent="0.25">
      <c r="A17" s="142"/>
      <c r="B17" s="142"/>
      <c r="C17" s="264" t="s">
        <v>8</v>
      </c>
      <c r="D17" s="264" t="s">
        <v>8</v>
      </c>
      <c r="E17" s="265"/>
      <c r="F17" s="264" t="s">
        <v>8</v>
      </c>
      <c r="G17" s="264" t="s">
        <v>8</v>
      </c>
    </row>
    <row r="18" spans="1:7" x14ac:dyDescent="0.25">
      <c r="A18" s="44" t="s">
        <v>775</v>
      </c>
      <c r="B18" s="1" t="s">
        <v>964</v>
      </c>
      <c r="C18" s="64">
        <v>16703655</v>
      </c>
      <c r="D18" s="64">
        <v>13813365</v>
      </c>
      <c r="F18" s="64">
        <v>29038910</v>
      </c>
      <c r="G18" s="64">
        <v>24554512</v>
      </c>
    </row>
    <row r="19" spans="1:7" ht="15" customHeight="1" x14ac:dyDescent="0.25">
      <c r="A19" s="45" t="s">
        <v>776</v>
      </c>
      <c r="B19" s="42" t="s">
        <v>965</v>
      </c>
      <c r="C19" s="64">
        <v>4026412</v>
      </c>
      <c r="D19" s="76">
        <v>3317599</v>
      </c>
      <c r="F19" s="64">
        <v>6931445</v>
      </c>
      <c r="G19" s="76">
        <v>5825131</v>
      </c>
    </row>
    <row r="20" spans="1:7" ht="30" x14ac:dyDescent="0.25">
      <c r="A20" s="45" t="s">
        <v>777</v>
      </c>
      <c r="B20" s="42" t="s">
        <v>966</v>
      </c>
      <c r="C20" s="64">
        <v>548871</v>
      </c>
      <c r="D20" s="76">
        <v>700257</v>
      </c>
      <c r="F20" s="64">
        <v>1281374</v>
      </c>
      <c r="G20" s="76">
        <v>1270790</v>
      </c>
    </row>
    <row r="21" spans="1:7" ht="30" x14ac:dyDescent="0.25">
      <c r="A21" s="45" t="s">
        <v>778</v>
      </c>
      <c r="B21" s="42" t="s">
        <v>967</v>
      </c>
      <c r="C21" s="64">
        <v>691914</v>
      </c>
      <c r="D21" s="64">
        <v>790825</v>
      </c>
      <c r="F21" s="64">
        <v>691914</v>
      </c>
      <c r="G21" s="64">
        <v>790825</v>
      </c>
    </row>
    <row r="22" spans="1:7" x14ac:dyDescent="0.25">
      <c r="A22" s="45" t="s">
        <v>779</v>
      </c>
      <c r="B22" s="42" t="s">
        <v>968</v>
      </c>
      <c r="C22" s="64" t="s">
        <v>317</v>
      </c>
      <c r="D22" s="64" t="s">
        <v>317</v>
      </c>
      <c r="F22" s="64">
        <v>12862</v>
      </c>
      <c r="G22" s="64">
        <v>14993</v>
      </c>
    </row>
    <row r="23" spans="1:7" s="170" customFormat="1" x14ac:dyDescent="0.25">
      <c r="A23" s="219" t="s">
        <v>780</v>
      </c>
      <c r="B23" s="220" t="s">
        <v>969</v>
      </c>
      <c r="C23" s="221">
        <v>21970852</v>
      </c>
      <c r="D23" s="221">
        <v>18622046</v>
      </c>
      <c r="F23" s="221">
        <v>37956505</v>
      </c>
      <c r="G23" s="221">
        <v>32456251</v>
      </c>
    </row>
    <row r="24" spans="1:7" ht="34.5" customHeight="1" x14ac:dyDescent="0.25">
      <c r="A24" s="45" t="s">
        <v>781</v>
      </c>
      <c r="B24" s="42" t="s">
        <v>970</v>
      </c>
      <c r="C24" s="64"/>
      <c r="D24" s="64"/>
      <c r="F24" s="64"/>
      <c r="G24" s="64"/>
    </row>
    <row r="25" spans="1:7" x14ac:dyDescent="0.25">
      <c r="A25" s="45" t="s">
        <v>775</v>
      </c>
      <c r="B25" s="42" t="s">
        <v>964</v>
      </c>
      <c r="C25" s="64">
        <v>669423</v>
      </c>
      <c r="D25" s="64">
        <v>840310</v>
      </c>
      <c r="F25" s="64">
        <v>669423</v>
      </c>
      <c r="G25" s="64">
        <v>840310</v>
      </c>
    </row>
    <row r="26" spans="1:7" x14ac:dyDescent="0.25">
      <c r="A26" s="45" t="s">
        <v>782</v>
      </c>
      <c r="B26" s="42" t="s">
        <v>965</v>
      </c>
      <c r="C26" s="64">
        <v>158004</v>
      </c>
      <c r="D26" s="76">
        <v>198258</v>
      </c>
      <c r="F26" s="64">
        <v>158004</v>
      </c>
      <c r="G26" s="76">
        <v>198258</v>
      </c>
    </row>
    <row r="27" spans="1:7" s="170" customFormat="1" ht="30" x14ac:dyDescent="0.25">
      <c r="A27" s="219" t="s">
        <v>783</v>
      </c>
      <c r="B27" s="220" t="s">
        <v>971</v>
      </c>
      <c r="C27" s="221">
        <v>827427</v>
      </c>
      <c r="D27" s="221">
        <v>1038568</v>
      </c>
      <c r="F27" s="221">
        <v>827427</v>
      </c>
      <c r="G27" s="221">
        <v>1038568</v>
      </c>
    </row>
    <row r="28" spans="1:7" x14ac:dyDescent="0.25">
      <c r="A28" s="45" t="s">
        <v>784</v>
      </c>
      <c r="B28" s="42" t="s">
        <v>972</v>
      </c>
      <c r="C28" s="64">
        <v>542</v>
      </c>
      <c r="D28" s="64">
        <v>522</v>
      </c>
      <c r="F28" s="64">
        <v>896</v>
      </c>
      <c r="G28" s="64">
        <v>878</v>
      </c>
    </row>
    <row r="29" spans="1:7" x14ac:dyDescent="0.25">
      <c r="A29" s="45" t="s">
        <v>785</v>
      </c>
      <c r="B29" s="42" t="s">
        <v>973</v>
      </c>
      <c r="C29" s="64">
        <v>530</v>
      </c>
      <c r="D29" s="64">
        <v>522</v>
      </c>
      <c r="F29" s="64">
        <v>891</v>
      </c>
      <c r="G29" s="64">
        <v>878</v>
      </c>
    </row>
    <row r="30" spans="1:7" ht="30" x14ac:dyDescent="0.25">
      <c r="A30" s="223" t="s">
        <v>786</v>
      </c>
      <c r="B30" s="223" t="s">
        <v>974</v>
      </c>
    </row>
    <row r="33" spans="1:7" s="55" customFormat="1" ht="15" customHeight="1" x14ac:dyDescent="0.25">
      <c r="A33" s="94"/>
      <c r="B33" s="94"/>
      <c r="C33" s="390" t="s">
        <v>100</v>
      </c>
      <c r="D33" s="390"/>
      <c r="E33" s="156"/>
      <c r="F33" s="391" t="s">
        <v>66</v>
      </c>
      <c r="G33" s="391"/>
    </row>
    <row r="34" spans="1:7" ht="15" customHeight="1" x14ac:dyDescent="0.25">
      <c r="A34" s="173" t="s">
        <v>787</v>
      </c>
      <c r="B34" s="174" t="s">
        <v>975</v>
      </c>
      <c r="C34" s="53">
        <v>2023</v>
      </c>
      <c r="D34" s="38">
        <v>2022</v>
      </c>
      <c r="F34" s="53">
        <f>C34</f>
        <v>2023</v>
      </c>
      <c r="G34" s="38">
        <f>D34</f>
        <v>2022</v>
      </c>
    </row>
    <row r="35" spans="1:7" ht="15.75" customHeight="1" x14ac:dyDescent="0.25">
      <c r="A35" s="142"/>
      <c r="B35" s="142"/>
      <c r="C35" s="264" t="s">
        <v>8</v>
      </c>
      <c r="D35" s="264" t="s">
        <v>8</v>
      </c>
      <c r="E35" s="265"/>
      <c r="F35" s="264" t="s">
        <v>8</v>
      </c>
      <c r="G35" s="264" t="s">
        <v>8</v>
      </c>
    </row>
    <row r="36" spans="1:7" x14ac:dyDescent="0.25">
      <c r="A36" s="44" t="s">
        <v>177</v>
      </c>
      <c r="B36" s="1" t="s">
        <v>976</v>
      </c>
      <c r="C36" s="64">
        <v>7859059</v>
      </c>
      <c r="D36" s="64">
        <v>77916884</v>
      </c>
      <c r="F36" s="64">
        <v>7859059</v>
      </c>
      <c r="G36" s="64">
        <v>77916884</v>
      </c>
    </row>
    <row r="37" spans="1:7" ht="15" customHeight="1" x14ac:dyDescent="0.25">
      <c r="A37" s="45" t="s">
        <v>788</v>
      </c>
      <c r="B37" s="42" t="s">
        <v>977</v>
      </c>
      <c r="C37" s="64">
        <v>8899090</v>
      </c>
      <c r="D37" s="76">
        <v>7892280</v>
      </c>
      <c r="F37" s="64">
        <v>8899090</v>
      </c>
      <c r="G37" s="76">
        <v>7892280</v>
      </c>
    </row>
    <row r="38" spans="1:7" x14ac:dyDescent="0.25">
      <c r="A38" s="45" t="s">
        <v>789</v>
      </c>
      <c r="B38" s="42" t="s">
        <v>978</v>
      </c>
      <c r="C38" s="64">
        <v>41074</v>
      </c>
      <c r="D38" s="76">
        <v>49845</v>
      </c>
      <c r="F38" s="64">
        <v>41074</v>
      </c>
      <c r="G38" s="76">
        <v>49845</v>
      </c>
    </row>
    <row r="39" spans="1:7" x14ac:dyDescent="0.25">
      <c r="A39" s="45" t="s">
        <v>790</v>
      </c>
      <c r="B39" s="42" t="s">
        <v>979</v>
      </c>
      <c r="C39" s="64">
        <v>945068</v>
      </c>
      <c r="D39" s="64">
        <v>946951</v>
      </c>
      <c r="F39" s="64">
        <v>1228238</v>
      </c>
      <c r="G39" s="64">
        <v>1192118</v>
      </c>
    </row>
    <row r="40" spans="1:7" x14ac:dyDescent="0.25">
      <c r="A40" s="45" t="s">
        <v>791</v>
      </c>
      <c r="B40" s="42" t="s">
        <v>980</v>
      </c>
      <c r="C40" s="64">
        <v>5048166</v>
      </c>
      <c r="D40" s="64">
        <v>4388530</v>
      </c>
      <c r="F40" s="64">
        <v>6046490</v>
      </c>
      <c r="G40" s="64">
        <v>5170570</v>
      </c>
    </row>
    <row r="41" spans="1:7" x14ac:dyDescent="0.25">
      <c r="A41" s="45" t="s">
        <v>792</v>
      </c>
      <c r="B41" s="42" t="s">
        <v>981</v>
      </c>
      <c r="C41" s="64">
        <v>1378699</v>
      </c>
      <c r="D41" s="64">
        <v>1349990</v>
      </c>
      <c r="F41" s="64">
        <v>1378699</v>
      </c>
      <c r="G41" s="64">
        <v>1349990</v>
      </c>
    </row>
    <row r="42" spans="1:7" x14ac:dyDescent="0.25">
      <c r="A42" s="45" t="s">
        <v>793</v>
      </c>
      <c r="B42" s="42" t="s">
        <v>982</v>
      </c>
      <c r="C42" s="64">
        <v>1178704</v>
      </c>
      <c r="D42" s="64">
        <v>1338608</v>
      </c>
      <c r="F42" s="64">
        <v>1178704</v>
      </c>
      <c r="G42" s="64">
        <v>1338608</v>
      </c>
    </row>
    <row r="43" spans="1:7" x14ac:dyDescent="0.25">
      <c r="A43" s="45" t="s">
        <v>794</v>
      </c>
      <c r="B43" s="42" t="s">
        <v>983</v>
      </c>
      <c r="C43" s="64">
        <v>311097</v>
      </c>
      <c r="D43" s="64">
        <v>184525</v>
      </c>
      <c r="F43" s="64">
        <v>1276550</v>
      </c>
      <c r="G43" s="64">
        <v>1059157</v>
      </c>
    </row>
    <row r="44" spans="1:7" x14ac:dyDescent="0.25">
      <c r="A44" s="45" t="s">
        <v>795</v>
      </c>
      <c r="B44" s="42" t="s">
        <v>984</v>
      </c>
      <c r="C44" s="64">
        <v>197813</v>
      </c>
      <c r="D44" s="64">
        <v>129693</v>
      </c>
      <c r="F44" s="64">
        <v>197813</v>
      </c>
      <c r="G44" s="64">
        <v>129693</v>
      </c>
    </row>
    <row r="45" spans="1:7" x14ac:dyDescent="0.25">
      <c r="A45" s="45" t="s">
        <v>195</v>
      </c>
      <c r="B45" s="42" t="s">
        <v>204</v>
      </c>
      <c r="C45" s="64">
        <v>3407508</v>
      </c>
      <c r="D45" s="64">
        <v>3004333</v>
      </c>
      <c r="F45" s="64">
        <v>5941068</v>
      </c>
      <c r="G45" s="64">
        <v>4767999</v>
      </c>
    </row>
    <row r="46" spans="1:7" s="170" customFormat="1" x14ac:dyDescent="0.25">
      <c r="A46" s="219" t="s">
        <v>796</v>
      </c>
      <c r="B46" s="220" t="s">
        <v>985</v>
      </c>
      <c r="C46" s="221">
        <v>29266278</v>
      </c>
      <c r="D46" s="221">
        <v>97201639</v>
      </c>
      <c r="F46" s="221">
        <v>34046785</v>
      </c>
      <c r="G46" s="221">
        <v>100867144</v>
      </c>
    </row>
    <row r="47" spans="1:7" x14ac:dyDescent="0.25">
      <c r="C47" s="370"/>
      <c r="D47" s="370"/>
      <c r="F47" s="370"/>
      <c r="G47" s="370"/>
    </row>
    <row r="49" spans="1:8" ht="15.75" x14ac:dyDescent="0.25">
      <c r="A49" s="162"/>
      <c r="B49" s="7"/>
      <c r="C49" s="390" t="s">
        <v>100</v>
      </c>
      <c r="D49" s="390"/>
      <c r="E49" s="156"/>
      <c r="F49" s="391" t="s">
        <v>66</v>
      </c>
      <c r="G49" s="391"/>
    </row>
    <row r="50" spans="1:8" s="223" customFormat="1" x14ac:dyDescent="0.25">
      <c r="A50" s="176" t="s">
        <v>797</v>
      </c>
      <c r="B50" s="177" t="s">
        <v>205</v>
      </c>
      <c r="C50" s="53">
        <f>C3</f>
        <v>2023</v>
      </c>
      <c r="D50" s="53">
        <f>D3</f>
        <v>2022</v>
      </c>
      <c r="E50" s="229"/>
      <c r="F50" s="53">
        <f>F3</f>
        <v>2023</v>
      </c>
      <c r="G50" s="53">
        <f>G3</f>
        <v>2022</v>
      </c>
    </row>
    <row r="51" spans="1:8" x14ac:dyDescent="0.25">
      <c r="A51" s="142"/>
      <c r="B51" s="142"/>
      <c r="C51" s="264" t="s">
        <v>16</v>
      </c>
      <c r="D51" s="264" t="s">
        <v>17</v>
      </c>
      <c r="E51" s="265"/>
      <c r="F51" s="264" t="s">
        <v>16</v>
      </c>
      <c r="G51" s="264" t="s">
        <v>17</v>
      </c>
    </row>
    <row r="52" spans="1:8" x14ac:dyDescent="0.25">
      <c r="A52" s="231" t="s">
        <v>436</v>
      </c>
      <c r="B52" s="230" t="s">
        <v>438</v>
      </c>
      <c r="C52" s="293"/>
      <c r="D52" s="294"/>
      <c r="E52" s="295"/>
      <c r="F52" s="293"/>
      <c r="G52" s="294"/>
    </row>
    <row r="53" spans="1:8" x14ac:dyDescent="0.25">
      <c r="A53" s="222" t="s">
        <v>679</v>
      </c>
      <c r="B53" s="225" t="s">
        <v>541</v>
      </c>
      <c r="C53" s="293">
        <v>2510429</v>
      </c>
      <c r="D53" s="294">
        <v>47194</v>
      </c>
      <c r="E53" s="295"/>
      <c r="F53" s="293">
        <v>2596349</v>
      </c>
      <c r="G53" s="294">
        <v>47194</v>
      </c>
    </row>
    <row r="54" spans="1:8" x14ac:dyDescent="0.25">
      <c r="A54" s="222" t="s">
        <v>196</v>
      </c>
      <c r="B54" s="225" t="s">
        <v>206</v>
      </c>
      <c r="C54" s="293">
        <v>7687</v>
      </c>
      <c r="D54" s="294">
        <v>7716</v>
      </c>
      <c r="E54" s="295"/>
      <c r="F54" s="293">
        <v>8342</v>
      </c>
      <c r="G54" s="294">
        <v>14365</v>
      </c>
    </row>
    <row r="55" spans="1:8" s="170" customFormat="1" x14ac:dyDescent="0.25">
      <c r="A55" s="219" t="s">
        <v>437</v>
      </c>
      <c r="B55" s="220" t="s">
        <v>542</v>
      </c>
      <c r="C55" s="300">
        <v>2518116</v>
      </c>
      <c r="D55" s="300">
        <v>54910</v>
      </c>
      <c r="E55" s="301"/>
      <c r="F55" s="300">
        <v>2604691</v>
      </c>
      <c r="G55" s="300">
        <v>61559</v>
      </c>
    </row>
    <row r="56" spans="1:8" s="170" customFormat="1" x14ac:dyDescent="0.25">
      <c r="A56" s="227"/>
      <c r="B56" s="228"/>
      <c r="C56" s="196"/>
      <c r="D56" s="196"/>
      <c r="F56" s="196"/>
      <c r="G56" s="196"/>
    </row>
    <row r="57" spans="1:8" x14ac:dyDescent="0.25">
      <c r="A57" s="170" t="s">
        <v>439</v>
      </c>
      <c r="B57" s="224" t="s">
        <v>544</v>
      </c>
    </row>
    <row r="58" spans="1:8" x14ac:dyDescent="0.25">
      <c r="A58" s="180" t="s">
        <v>197</v>
      </c>
      <c r="B58" s="180" t="s">
        <v>442</v>
      </c>
      <c r="C58" s="336">
        <v>-102708</v>
      </c>
      <c r="D58" s="336" t="s">
        <v>800</v>
      </c>
      <c r="E58" s="295"/>
      <c r="F58" s="298">
        <v>-2684217</v>
      </c>
      <c r="G58" s="298">
        <v>-589271</v>
      </c>
    </row>
    <row r="59" spans="1:8" ht="30" x14ac:dyDescent="0.25">
      <c r="A59" s="180" t="s">
        <v>798</v>
      </c>
      <c r="B59" s="180" t="s">
        <v>986</v>
      </c>
      <c r="C59" s="336">
        <v>-526438</v>
      </c>
      <c r="D59" s="336">
        <v>-526438</v>
      </c>
      <c r="E59" s="295"/>
      <c r="F59" s="298">
        <v>-526438</v>
      </c>
      <c r="G59" s="298">
        <v>-526438</v>
      </c>
    </row>
    <row r="60" spans="1:8" x14ac:dyDescent="0.25">
      <c r="A60" s="180" t="s">
        <v>440</v>
      </c>
      <c r="B60" s="180" t="s">
        <v>543</v>
      </c>
      <c r="C60" s="336">
        <v>185822</v>
      </c>
      <c r="D60" s="336">
        <v>148268</v>
      </c>
      <c r="E60" s="295"/>
      <c r="F60" s="336">
        <v>398225</v>
      </c>
      <c r="G60" s="336">
        <v>148268</v>
      </c>
    </row>
    <row r="61" spans="1:8" x14ac:dyDescent="0.25">
      <c r="A61" s="180" t="s">
        <v>799</v>
      </c>
      <c r="B61" s="180" t="s">
        <v>987</v>
      </c>
      <c r="C61" s="336">
        <v>-230114</v>
      </c>
      <c r="D61" s="336">
        <v>-230846</v>
      </c>
      <c r="E61" s="295"/>
      <c r="F61" s="298">
        <v>-250897</v>
      </c>
      <c r="G61" s="298">
        <v>-251502</v>
      </c>
    </row>
    <row r="62" spans="1:8" x14ac:dyDescent="0.25">
      <c r="A62" s="180" t="s">
        <v>198</v>
      </c>
      <c r="B62" s="180" t="s">
        <v>988</v>
      </c>
      <c r="C62" s="336">
        <v>-8768</v>
      </c>
      <c r="D62" s="336">
        <v>-7988</v>
      </c>
      <c r="E62" s="295"/>
      <c r="F62" s="298">
        <v>-8768</v>
      </c>
      <c r="G62" s="298">
        <v>-8807</v>
      </c>
      <c r="H62" s="170"/>
    </row>
    <row r="63" spans="1:8" s="170" customFormat="1" x14ac:dyDescent="0.25">
      <c r="A63" s="219" t="s">
        <v>441</v>
      </c>
      <c r="B63" s="226" t="s">
        <v>989</v>
      </c>
      <c r="C63" s="342">
        <v>-682206</v>
      </c>
      <c r="D63" s="342">
        <v>-617004</v>
      </c>
      <c r="E63" s="301"/>
      <c r="F63" s="302">
        <v>-3072095</v>
      </c>
      <c r="G63" s="302">
        <v>-1227749</v>
      </c>
      <c r="H63" s="43"/>
    </row>
  </sheetData>
  <mergeCells count="8">
    <mergeCell ref="C2:D2"/>
    <mergeCell ref="F2:G2"/>
    <mergeCell ref="C49:D49"/>
    <mergeCell ref="F49:G49"/>
    <mergeCell ref="C15:D15"/>
    <mergeCell ref="F15:G15"/>
    <mergeCell ref="C33:D33"/>
    <mergeCell ref="F33:G3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A5EC-ECFE-4F6E-813E-AC301D59B1B9}">
  <sheetPr>
    <tabColor theme="9" tint="0.79998168889431442"/>
  </sheetPr>
  <dimension ref="A1:M172"/>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5" width="21.5703125" customWidth="1"/>
    <col min="6" max="6" width="23.85546875" customWidth="1"/>
    <col min="7" max="7" width="18.5703125" customWidth="1"/>
    <col min="8" max="8" width="25.140625" customWidth="1"/>
    <col min="9" max="9" width="19.28515625" customWidth="1"/>
    <col min="10" max="10" width="20.5703125" customWidth="1"/>
    <col min="11" max="11" width="16.28515625" customWidth="1"/>
    <col min="12" max="12" width="16.42578125" customWidth="1"/>
    <col min="13" max="13" width="17.85546875" customWidth="1"/>
  </cols>
  <sheetData>
    <row r="1" spans="1:9" s="92" customFormat="1" ht="45" x14ac:dyDescent="0.25">
      <c r="A1" s="94" t="str">
        <f>'Key financial indicators'!A1</f>
        <v>Akciju sabiedrības "Augstsprieguma tīkls" revidētie finanšu pārskati par periodu no 01.01.2023. līdz 31.12.2023.</v>
      </c>
      <c r="B1" s="94" t="str">
        <f>'Key financial indicators'!B1</f>
        <v>JOINT STOCK COMPANY Augstsprieguma tīkls audited financial statements for the period from 01.01.2023 until 31.12.2023</v>
      </c>
    </row>
    <row r="2" spans="1:9" s="92" customFormat="1" ht="15.75" x14ac:dyDescent="0.25">
      <c r="A2" s="94"/>
      <c r="B2" s="94"/>
    </row>
    <row r="3" spans="1:9" s="92" customFormat="1" ht="30" x14ac:dyDescent="0.25">
      <c r="A3" s="279" t="s">
        <v>801</v>
      </c>
      <c r="B3" s="279" t="s">
        <v>803</v>
      </c>
    </row>
    <row r="4" spans="1:9" s="92" customFormat="1" ht="15.75" x14ac:dyDescent="0.25">
      <c r="A4" s="94" t="s">
        <v>802</v>
      </c>
      <c r="B4" s="94" t="s">
        <v>804</v>
      </c>
      <c r="C4" s="390" t="s">
        <v>65</v>
      </c>
      <c r="D4" s="390"/>
      <c r="E4" s="390"/>
      <c r="F4" s="390"/>
      <c r="G4" s="156"/>
      <c r="H4" s="156"/>
      <c r="I4" s="156"/>
    </row>
    <row r="5" spans="1:9" s="92" customFormat="1" ht="63" x14ac:dyDescent="0.25">
      <c r="A5" s="360"/>
      <c r="B5" s="360"/>
      <c r="C5" s="361" t="s">
        <v>545</v>
      </c>
      <c r="D5" s="361" t="s">
        <v>546</v>
      </c>
      <c r="E5" s="361" t="s">
        <v>547</v>
      </c>
      <c r="F5" s="361" t="s">
        <v>39</v>
      </c>
    </row>
    <row r="6" spans="1:9" s="92" customFormat="1" ht="31.5" x14ac:dyDescent="0.25">
      <c r="A6" s="360"/>
      <c r="B6" s="360"/>
      <c r="C6" s="361" t="s">
        <v>684</v>
      </c>
      <c r="D6" s="361" t="s">
        <v>685</v>
      </c>
      <c r="E6" s="361" t="s">
        <v>686</v>
      </c>
      <c r="F6" s="361" t="s">
        <v>40</v>
      </c>
    </row>
    <row r="7" spans="1:9" s="92" customFormat="1" ht="15.75" x14ac:dyDescent="0.25">
      <c r="A7" s="105"/>
      <c r="B7" s="106"/>
      <c r="C7" s="278" t="s">
        <v>16</v>
      </c>
      <c r="D7" s="278" t="s">
        <v>16</v>
      </c>
      <c r="E7" s="278" t="s">
        <v>16</v>
      </c>
      <c r="F7" s="278" t="s">
        <v>16</v>
      </c>
    </row>
    <row r="8" spans="1:9" s="92" customFormat="1" ht="15.75" x14ac:dyDescent="0.25">
      <c r="A8" s="308" t="s">
        <v>548</v>
      </c>
      <c r="B8" s="307" t="s">
        <v>394</v>
      </c>
      <c r="C8" s="287"/>
      <c r="D8" s="287"/>
      <c r="E8" s="287"/>
      <c r="F8" s="287"/>
    </row>
    <row r="9" spans="1:9" s="92" customFormat="1" ht="15.75" x14ac:dyDescent="0.25">
      <c r="A9" s="216" t="s">
        <v>549</v>
      </c>
      <c r="B9" s="216" t="s">
        <v>554</v>
      </c>
      <c r="C9" s="304">
        <v>3126796</v>
      </c>
      <c r="D9" s="304">
        <v>1892</v>
      </c>
      <c r="E9" s="305">
        <v>321492</v>
      </c>
      <c r="F9" s="305">
        <v>3450180</v>
      </c>
    </row>
    <row r="10" spans="1:9" s="92" customFormat="1" ht="15.75" x14ac:dyDescent="0.25">
      <c r="A10" s="216" t="s">
        <v>550</v>
      </c>
      <c r="B10" s="216" t="s">
        <v>555</v>
      </c>
      <c r="C10" s="304">
        <v>-1327483</v>
      </c>
      <c r="D10" s="304">
        <v>-930</v>
      </c>
      <c r="E10" s="305" t="s">
        <v>317</v>
      </c>
      <c r="F10" s="305">
        <v>-1328413</v>
      </c>
    </row>
    <row r="11" spans="1:9" s="92" customFormat="1" ht="15.75" x14ac:dyDescent="0.25">
      <c r="A11" s="282" t="s">
        <v>225</v>
      </c>
      <c r="B11" s="283" t="s">
        <v>556</v>
      </c>
      <c r="C11" s="284">
        <v>1799313</v>
      </c>
      <c r="D11" s="251">
        <v>962</v>
      </c>
      <c r="E11" s="251">
        <v>321492</v>
      </c>
      <c r="F11" s="251">
        <v>2121767</v>
      </c>
    </row>
    <row r="12" spans="1:9" s="92" customFormat="1" ht="15.75" x14ac:dyDescent="0.25">
      <c r="A12" s="94">
        <v>2022</v>
      </c>
      <c r="B12" s="94" t="s">
        <v>557</v>
      </c>
    </row>
    <row r="13" spans="1:9" s="92" customFormat="1" ht="15.75" x14ac:dyDescent="0.25">
      <c r="A13" s="216" t="s">
        <v>213</v>
      </c>
      <c r="B13" s="216" t="s">
        <v>448</v>
      </c>
      <c r="C13" s="304">
        <v>585678</v>
      </c>
      <c r="D13" s="304" t="s">
        <v>317</v>
      </c>
      <c r="E13" s="305">
        <v>983254</v>
      </c>
      <c r="F13" s="305">
        <v>1568932</v>
      </c>
    </row>
    <row r="14" spans="1:9" s="92" customFormat="1" ht="15.75" x14ac:dyDescent="0.25">
      <c r="A14" s="216" t="s">
        <v>356</v>
      </c>
      <c r="B14" s="216" t="s">
        <v>558</v>
      </c>
      <c r="C14" s="304">
        <v>390000</v>
      </c>
      <c r="D14" s="304" t="s">
        <v>317</v>
      </c>
      <c r="E14" s="305">
        <v>-390000</v>
      </c>
      <c r="F14" s="305" t="s">
        <v>553</v>
      </c>
    </row>
    <row r="15" spans="1:9" s="92" customFormat="1" ht="15.75" x14ac:dyDescent="0.25">
      <c r="A15" s="216" t="s">
        <v>551</v>
      </c>
      <c r="B15" s="216" t="s">
        <v>563</v>
      </c>
      <c r="C15" s="304">
        <v>-635308</v>
      </c>
      <c r="D15" s="304">
        <v>-95</v>
      </c>
      <c r="E15" s="305" t="s">
        <v>317</v>
      </c>
      <c r="F15" s="305">
        <v>-635403</v>
      </c>
    </row>
    <row r="16" spans="1:9" s="92" customFormat="1" ht="15.75" x14ac:dyDescent="0.25">
      <c r="A16" s="282" t="s">
        <v>451</v>
      </c>
      <c r="B16" s="283" t="s">
        <v>559</v>
      </c>
      <c r="C16" s="284">
        <v>2139683</v>
      </c>
      <c r="D16" s="251">
        <v>867</v>
      </c>
      <c r="E16" s="251">
        <v>914746</v>
      </c>
      <c r="F16" s="251">
        <v>3055296</v>
      </c>
    </row>
    <row r="17" spans="1:6" s="92" customFormat="1" ht="15.75" x14ac:dyDescent="0.25">
      <c r="A17" s="94" t="s">
        <v>552</v>
      </c>
      <c r="B17" s="94" t="s">
        <v>461</v>
      </c>
    </row>
    <row r="18" spans="1:6" s="92" customFormat="1" ht="15.75" x14ac:dyDescent="0.25">
      <c r="A18" s="216" t="s">
        <v>549</v>
      </c>
      <c r="B18" s="216" t="s">
        <v>554</v>
      </c>
      <c r="C18" s="304">
        <v>3993948</v>
      </c>
      <c r="D18" s="304">
        <v>1892</v>
      </c>
      <c r="E18" s="305">
        <v>914746</v>
      </c>
      <c r="F18" s="305">
        <v>4910586</v>
      </c>
    </row>
    <row r="19" spans="1:6" s="92" customFormat="1" ht="15.75" x14ac:dyDescent="0.25">
      <c r="A19" s="216" t="s">
        <v>550</v>
      </c>
      <c r="B19" s="216" t="s">
        <v>561</v>
      </c>
      <c r="C19" s="304">
        <v>-1854265</v>
      </c>
      <c r="D19" s="304">
        <v>-1025</v>
      </c>
      <c r="E19" s="305" t="s">
        <v>317</v>
      </c>
      <c r="F19" s="305">
        <v>-1855290</v>
      </c>
    </row>
    <row r="20" spans="1:6" s="92" customFormat="1" ht="15.75" x14ac:dyDescent="0.25">
      <c r="A20" s="282" t="s">
        <v>225</v>
      </c>
      <c r="B20" s="283" t="s">
        <v>562</v>
      </c>
      <c r="C20" s="284">
        <v>2139683</v>
      </c>
      <c r="D20" s="251">
        <v>867</v>
      </c>
      <c r="E20" s="251">
        <v>914746</v>
      </c>
      <c r="F20" s="251">
        <v>3055296</v>
      </c>
    </row>
    <row r="21" spans="1:6" s="92" customFormat="1" ht="15.75" x14ac:dyDescent="0.25">
      <c r="A21" s="94">
        <v>2023</v>
      </c>
      <c r="B21" s="94" t="s">
        <v>560</v>
      </c>
    </row>
    <row r="22" spans="1:6" s="92" customFormat="1" ht="15.75" x14ac:dyDescent="0.25">
      <c r="A22" s="216" t="s">
        <v>213</v>
      </c>
      <c r="B22" s="216" t="s">
        <v>448</v>
      </c>
      <c r="C22" s="304">
        <v>514455</v>
      </c>
      <c r="D22" s="304" t="s">
        <v>317</v>
      </c>
      <c r="E22" s="305">
        <v>579929</v>
      </c>
      <c r="F22" s="305">
        <v>1094384</v>
      </c>
    </row>
    <row r="23" spans="1:6" s="92" customFormat="1" ht="15.75" x14ac:dyDescent="0.25">
      <c r="A23" s="216" t="s">
        <v>356</v>
      </c>
      <c r="B23" s="216" t="s">
        <v>558</v>
      </c>
      <c r="C23" s="304">
        <v>1494675</v>
      </c>
      <c r="D23" s="304" t="s">
        <v>317</v>
      </c>
      <c r="E23" s="305">
        <v>-1494675</v>
      </c>
      <c r="F23" s="305" t="s">
        <v>317</v>
      </c>
    </row>
    <row r="24" spans="1:6" s="92" customFormat="1" ht="15.75" x14ac:dyDescent="0.25">
      <c r="A24" s="216" t="s">
        <v>667</v>
      </c>
      <c r="B24" s="216" t="s">
        <v>449</v>
      </c>
      <c r="C24" s="304">
        <v>-27139</v>
      </c>
      <c r="D24" s="304" t="s">
        <v>317</v>
      </c>
      <c r="E24" s="305" t="s">
        <v>317</v>
      </c>
      <c r="F24" s="305">
        <v>-27139</v>
      </c>
    </row>
    <row r="25" spans="1:6" s="92" customFormat="1" ht="15.75" x14ac:dyDescent="0.25">
      <c r="A25" s="216" t="s">
        <v>551</v>
      </c>
      <c r="B25" s="216" t="s">
        <v>563</v>
      </c>
      <c r="C25" s="304">
        <v>-851985</v>
      </c>
      <c r="D25" s="304">
        <v>-95</v>
      </c>
      <c r="E25" s="305" t="s">
        <v>317</v>
      </c>
      <c r="F25" s="305">
        <v>-852080</v>
      </c>
    </row>
    <row r="26" spans="1:6" s="92" customFormat="1" ht="15.75" x14ac:dyDescent="0.25">
      <c r="A26" s="282" t="s">
        <v>680</v>
      </c>
      <c r="B26" s="283" t="s">
        <v>681</v>
      </c>
      <c r="C26" s="284">
        <v>3269689</v>
      </c>
      <c r="D26" s="251">
        <v>772</v>
      </c>
      <c r="E26" s="251" t="s">
        <v>317</v>
      </c>
      <c r="F26" s="251">
        <v>3270461</v>
      </c>
    </row>
    <row r="27" spans="1:6" s="92" customFormat="1" ht="15.75" x14ac:dyDescent="0.25">
      <c r="A27" s="94" t="s">
        <v>673</v>
      </c>
      <c r="B27" s="94" t="s">
        <v>674</v>
      </c>
    </row>
    <row r="28" spans="1:6" s="92" customFormat="1" ht="15.75" x14ac:dyDescent="0.25">
      <c r="A28" s="216" t="s">
        <v>549</v>
      </c>
      <c r="B28" s="216" t="s">
        <v>554</v>
      </c>
      <c r="C28" s="304">
        <v>5831454</v>
      </c>
      <c r="D28" s="304">
        <v>1892</v>
      </c>
      <c r="E28" s="305" t="s">
        <v>682</v>
      </c>
      <c r="F28" s="305">
        <v>5833346</v>
      </c>
    </row>
    <row r="29" spans="1:6" s="92" customFormat="1" ht="15.75" x14ac:dyDescent="0.25">
      <c r="A29" s="216" t="s">
        <v>550</v>
      </c>
      <c r="B29" s="216" t="s">
        <v>561</v>
      </c>
      <c r="C29" s="304">
        <v>-2561765</v>
      </c>
      <c r="D29" s="304">
        <v>-1120</v>
      </c>
      <c r="E29" s="305" t="s">
        <v>317</v>
      </c>
      <c r="F29" s="305">
        <v>-2562885</v>
      </c>
    </row>
    <row r="30" spans="1:6" s="92" customFormat="1" ht="15.75" x14ac:dyDescent="0.25">
      <c r="A30" s="282" t="s">
        <v>225</v>
      </c>
      <c r="B30" s="283" t="s">
        <v>562</v>
      </c>
      <c r="C30" s="284">
        <v>3269689</v>
      </c>
      <c r="D30" s="251">
        <v>772</v>
      </c>
      <c r="E30" s="251" t="s">
        <v>317</v>
      </c>
      <c r="F30" s="251">
        <v>3270461</v>
      </c>
    </row>
    <row r="31" spans="1:6" s="92" customFormat="1" ht="15.75" x14ac:dyDescent="0.25">
      <c r="A31" s="94"/>
      <c r="B31" s="94"/>
    </row>
    <row r="32" spans="1:6" s="92" customFormat="1" ht="15.75" x14ac:dyDescent="0.25">
      <c r="A32" s="94"/>
      <c r="B32" s="94"/>
    </row>
    <row r="33" spans="1:7" s="92" customFormat="1" ht="15.75" x14ac:dyDescent="0.25">
      <c r="A33" s="94"/>
      <c r="B33" s="94"/>
      <c r="C33" s="391" t="s">
        <v>66</v>
      </c>
      <c r="D33" s="391"/>
      <c r="E33" s="391"/>
      <c r="F33" s="391"/>
      <c r="G33" s="391"/>
    </row>
    <row r="34" spans="1:7" s="92" customFormat="1" ht="47.25" x14ac:dyDescent="0.25">
      <c r="A34" s="360"/>
      <c r="B34" s="360"/>
      <c r="C34" s="361" t="s">
        <v>545</v>
      </c>
      <c r="D34" s="361" t="s">
        <v>546</v>
      </c>
      <c r="E34" s="361" t="s">
        <v>687</v>
      </c>
      <c r="F34" s="361" t="s">
        <v>547</v>
      </c>
      <c r="G34" s="361" t="s">
        <v>39</v>
      </c>
    </row>
    <row r="35" spans="1:7" s="92" customFormat="1" ht="31.5" x14ac:dyDescent="0.25">
      <c r="A35" s="360"/>
      <c r="B35" s="360"/>
      <c r="C35" s="361" t="s">
        <v>684</v>
      </c>
      <c r="D35" s="361" t="s">
        <v>685</v>
      </c>
      <c r="E35" s="361" t="s">
        <v>990</v>
      </c>
      <c r="F35" s="361" t="s">
        <v>686</v>
      </c>
      <c r="G35" s="361" t="s">
        <v>40</v>
      </c>
    </row>
    <row r="36" spans="1:7" s="92" customFormat="1" ht="15.75" x14ac:dyDescent="0.25">
      <c r="A36" s="105"/>
      <c r="B36" s="106"/>
      <c r="C36" s="278" t="s">
        <v>16</v>
      </c>
      <c r="D36" s="278" t="s">
        <v>16</v>
      </c>
      <c r="E36" s="278" t="s">
        <v>16</v>
      </c>
      <c r="F36" s="278" t="s">
        <v>16</v>
      </c>
      <c r="G36" s="278" t="s">
        <v>16</v>
      </c>
    </row>
    <row r="37" spans="1:7" s="92" customFormat="1" ht="15.75" x14ac:dyDescent="0.25">
      <c r="A37" s="308" t="s">
        <v>548</v>
      </c>
      <c r="B37" s="307" t="s">
        <v>394</v>
      </c>
      <c r="C37" s="287"/>
      <c r="D37" s="287"/>
      <c r="E37" s="287"/>
      <c r="F37" s="287"/>
      <c r="G37" s="287"/>
    </row>
    <row r="38" spans="1:7" s="92" customFormat="1" ht="15.75" x14ac:dyDescent="0.25">
      <c r="A38" s="216" t="s">
        <v>549</v>
      </c>
      <c r="B38" s="216" t="s">
        <v>554</v>
      </c>
      <c r="C38" s="304">
        <v>11316085</v>
      </c>
      <c r="D38" s="304">
        <v>1892</v>
      </c>
      <c r="E38" s="305" t="s">
        <v>317</v>
      </c>
      <c r="F38" s="305">
        <v>382546</v>
      </c>
      <c r="G38" s="305">
        <v>11700523</v>
      </c>
    </row>
    <row r="39" spans="1:7" s="92" customFormat="1" ht="15.75" x14ac:dyDescent="0.25">
      <c r="A39" s="216" t="s">
        <v>550</v>
      </c>
      <c r="B39" s="216" t="s">
        <v>561</v>
      </c>
      <c r="C39" s="304">
        <v>-7536577</v>
      </c>
      <c r="D39" s="304">
        <v>-930</v>
      </c>
      <c r="E39" s="305" t="s">
        <v>317</v>
      </c>
      <c r="F39" s="305" t="s">
        <v>317</v>
      </c>
      <c r="G39" s="305">
        <v>-7537507</v>
      </c>
    </row>
    <row r="40" spans="1:7" s="92" customFormat="1" ht="15.75" x14ac:dyDescent="0.25">
      <c r="A40" s="282" t="s">
        <v>225</v>
      </c>
      <c r="B40" s="283" t="s">
        <v>562</v>
      </c>
      <c r="C40" s="284">
        <v>3779508</v>
      </c>
      <c r="D40" s="251">
        <v>962</v>
      </c>
      <c r="E40" s="251" t="s">
        <v>317</v>
      </c>
      <c r="F40" s="251">
        <v>382546</v>
      </c>
      <c r="G40" s="251">
        <v>4163016</v>
      </c>
    </row>
    <row r="41" spans="1:7" s="92" customFormat="1" ht="15.75" x14ac:dyDescent="0.25">
      <c r="A41" s="94">
        <v>2022</v>
      </c>
      <c r="B41" s="94" t="s">
        <v>557</v>
      </c>
    </row>
    <row r="42" spans="1:7" s="92" customFormat="1" ht="15.75" x14ac:dyDescent="0.25">
      <c r="A42" s="216" t="s">
        <v>213</v>
      </c>
      <c r="B42" s="216" t="s">
        <v>448</v>
      </c>
      <c r="C42" s="304">
        <v>585678</v>
      </c>
      <c r="D42" s="304" t="s">
        <v>317</v>
      </c>
      <c r="E42" s="305" t="s">
        <v>317</v>
      </c>
      <c r="F42" s="305">
        <v>1758611</v>
      </c>
      <c r="G42" s="305">
        <v>2344289</v>
      </c>
    </row>
    <row r="43" spans="1:7" s="92" customFormat="1" ht="15.75" x14ac:dyDescent="0.25">
      <c r="A43" s="216" t="s">
        <v>356</v>
      </c>
      <c r="B43" s="216" t="s">
        <v>558</v>
      </c>
      <c r="C43" s="304">
        <v>1177416</v>
      </c>
      <c r="D43" s="304" t="s">
        <v>317</v>
      </c>
      <c r="E43" s="305" t="s">
        <v>317</v>
      </c>
      <c r="F43" s="305">
        <v>-1177416</v>
      </c>
      <c r="G43" s="305" t="s">
        <v>317</v>
      </c>
    </row>
    <row r="44" spans="1:7" s="92" customFormat="1" ht="15.75" x14ac:dyDescent="0.25">
      <c r="A44" s="216" t="s">
        <v>551</v>
      </c>
      <c r="B44" s="216" t="s">
        <v>563</v>
      </c>
      <c r="C44" s="304">
        <v>-1343905</v>
      </c>
      <c r="D44" s="304">
        <v>-95</v>
      </c>
      <c r="E44" s="305" t="s">
        <v>317</v>
      </c>
      <c r="F44" s="305" t="s">
        <v>317</v>
      </c>
      <c r="G44" s="305">
        <v>-1344000</v>
      </c>
    </row>
    <row r="45" spans="1:7" s="92" customFormat="1" ht="15.75" x14ac:dyDescent="0.25">
      <c r="A45" s="282" t="s">
        <v>451</v>
      </c>
      <c r="B45" s="283" t="s">
        <v>559</v>
      </c>
      <c r="C45" s="284">
        <v>4198697</v>
      </c>
      <c r="D45" s="251">
        <v>867</v>
      </c>
      <c r="E45" s="251" t="s">
        <v>317</v>
      </c>
      <c r="F45" s="251">
        <v>963741</v>
      </c>
      <c r="G45" s="251">
        <v>5163305</v>
      </c>
    </row>
    <row r="46" spans="1:7" s="92" customFormat="1" ht="15.75" x14ac:dyDescent="0.25">
      <c r="A46" s="94" t="s">
        <v>552</v>
      </c>
      <c r="B46" s="94" t="s">
        <v>461</v>
      </c>
    </row>
    <row r="47" spans="1:7" s="92" customFormat="1" ht="15.75" x14ac:dyDescent="0.25">
      <c r="A47" s="216" t="s">
        <v>549</v>
      </c>
      <c r="B47" s="216" t="s">
        <v>554</v>
      </c>
      <c r="C47" s="304">
        <v>12785449</v>
      </c>
      <c r="D47" s="304">
        <v>1892</v>
      </c>
      <c r="E47" s="305" t="s">
        <v>317</v>
      </c>
      <c r="F47" s="305">
        <v>963741</v>
      </c>
      <c r="G47" s="305">
        <v>13751082</v>
      </c>
    </row>
    <row r="48" spans="1:7" s="92" customFormat="1" ht="15.75" x14ac:dyDescent="0.25">
      <c r="A48" s="216" t="s">
        <v>550</v>
      </c>
      <c r="B48" s="216" t="s">
        <v>555</v>
      </c>
      <c r="C48" s="304">
        <v>-8586752</v>
      </c>
      <c r="D48" s="304">
        <v>-1025</v>
      </c>
      <c r="E48" s="305" t="s">
        <v>317</v>
      </c>
      <c r="F48" s="305" t="s">
        <v>317</v>
      </c>
      <c r="G48" s="305">
        <v>-8587777</v>
      </c>
    </row>
    <row r="49" spans="1:9" s="92" customFormat="1" ht="15.75" x14ac:dyDescent="0.25">
      <c r="A49" s="282" t="s">
        <v>225</v>
      </c>
      <c r="B49" s="283" t="s">
        <v>562</v>
      </c>
      <c r="C49" s="284">
        <v>4198697</v>
      </c>
      <c r="D49" s="251">
        <v>867</v>
      </c>
      <c r="E49" s="251" t="s">
        <v>317</v>
      </c>
      <c r="F49" s="251">
        <v>963741</v>
      </c>
      <c r="G49" s="251">
        <v>5163305</v>
      </c>
    </row>
    <row r="50" spans="1:9" s="92" customFormat="1" ht="15.75" x14ac:dyDescent="0.25">
      <c r="A50" s="94">
        <v>2023</v>
      </c>
      <c r="B50" s="94" t="s">
        <v>560</v>
      </c>
    </row>
    <row r="51" spans="1:9" s="92" customFormat="1" ht="15.75" x14ac:dyDescent="0.25">
      <c r="A51" s="216" t="s">
        <v>213</v>
      </c>
      <c r="B51" s="216" t="s">
        <v>448</v>
      </c>
      <c r="C51" s="304">
        <v>514455</v>
      </c>
      <c r="D51" s="304" t="s">
        <v>805</v>
      </c>
      <c r="E51" s="305" t="s">
        <v>805</v>
      </c>
      <c r="F51" s="305">
        <v>16184953</v>
      </c>
      <c r="G51" s="305">
        <v>16699408</v>
      </c>
    </row>
    <row r="52" spans="1:9" s="92" customFormat="1" ht="15.75" x14ac:dyDescent="0.25">
      <c r="A52" s="216" t="s">
        <v>356</v>
      </c>
      <c r="B52" s="216" t="s">
        <v>558</v>
      </c>
      <c r="C52" s="304">
        <v>1968512</v>
      </c>
      <c r="D52" s="304" t="s">
        <v>805</v>
      </c>
      <c r="E52" s="305">
        <v>1007865</v>
      </c>
      <c r="F52" s="305">
        <v>-1968512</v>
      </c>
      <c r="G52" s="305">
        <v>1007865</v>
      </c>
    </row>
    <row r="53" spans="1:9" s="92" customFormat="1" ht="15.75" x14ac:dyDescent="0.25">
      <c r="A53" s="216" t="s">
        <v>667</v>
      </c>
      <c r="B53" s="216" t="s">
        <v>449</v>
      </c>
      <c r="C53" s="304">
        <v>-27139</v>
      </c>
      <c r="D53" s="304" t="s">
        <v>805</v>
      </c>
      <c r="E53" s="305" t="s">
        <v>805</v>
      </c>
      <c r="F53" s="305" t="s">
        <v>317</v>
      </c>
      <c r="G53" s="305">
        <v>-27139</v>
      </c>
    </row>
    <row r="54" spans="1:9" s="92" customFormat="1" ht="15.75" x14ac:dyDescent="0.25">
      <c r="A54" s="216" t="s">
        <v>551</v>
      </c>
      <c r="B54" s="216" t="s">
        <v>563</v>
      </c>
      <c r="C54" s="304">
        <v>-1582304</v>
      </c>
      <c r="D54" s="304">
        <v>-95</v>
      </c>
      <c r="E54" s="305" t="s">
        <v>805</v>
      </c>
      <c r="F54" s="305" t="s">
        <v>317</v>
      </c>
      <c r="G54" s="305">
        <v>-1582399</v>
      </c>
    </row>
    <row r="55" spans="1:9" s="92" customFormat="1" ht="15.75" x14ac:dyDescent="0.25">
      <c r="A55" s="282" t="s">
        <v>680</v>
      </c>
      <c r="B55" s="283" t="s">
        <v>681</v>
      </c>
      <c r="C55" s="284">
        <v>5072221</v>
      </c>
      <c r="D55" s="251">
        <v>772</v>
      </c>
      <c r="E55" s="251">
        <v>1007865</v>
      </c>
      <c r="F55" s="251">
        <v>15180182</v>
      </c>
      <c r="G55" s="251">
        <v>21261040</v>
      </c>
    </row>
    <row r="56" spans="1:9" s="92" customFormat="1" ht="15.75" x14ac:dyDescent="0.25">
      <c r="A56" s="94" t="s">
        <v>673</v>
      </c>
      <c r="B56" s="94" t="s">
        <v>674</v>
      </c>
    </row>
    <row r="57" spans="1:9" s="92" customFormat="1" ht="15.75" x14ac:dyDescent="0.25">
      <c r="A57" s="216" t="s">
        <v>549</v>
      </c>
      <c r="B57" s="216" t="s">
        <v>554</v>
      </c>
      <c r="C57" s="304">
        <v>13571767</v>
      </c>
      <c r="D57" s="304">
        <v>1892</v>
      </c>
      <c r="E57" s="305">
        <v>1007865</v>
      </c>
      <c r="F57" s="305">
        <v>15180182</v>
      </c>
      <c r="G57" s="305">
        <v>29761706</v>
      </c>
    </row>
    <row r="58" spans="1:9" s="92" customFormat="1" ht="15.75" x14ac:dyDescent="0.25">
      <c r="A58" s="216" t="s">
        <v>550</v>
      </c>
      <c r="B58" s="216" t="s">
        <v>561</v>
      </c>
      <c r="C58" s="304">
        <v>-8499546</v>
      </c>
      <c r="D58" s="304">
        <v>-1120</v>
      </c>
      <c r="E58" s="305" t="s">
        <v>805</v>
      </c>
      <c r="F58" s="305" t="s">
        <v>317</v>
      </c>
      <c r="G58" s="305">
        <v>-8500666</v>
      </c>
    </row>
    <row r="59" spans="1:9" s="92" customFormat="1" ht="15.75" x14ac:dyDescent="0.25">
      <c r="A59" s="282" t="s">
        <v>225</v>
      </c>
      <c r="B59" s="283" t="s">
        <v>562</v>
      </c>
      <c r="C59" s="284">
        <v>5072221</v>
      </c>
      <c r="D59" s="251">
        <v>772</v>
      </c>
      <c r="E59" s="251">
        <v>1007865</v>
      </c>
      <c r="F59" s="251">
        <v>15180182</v>
      </c>
      <c r="G59" s="251">
        <v>21261040</v>
      </c>
    </row>
    <row r="60" spans="1:9" s="92" customFormat="1" ht="15.75" x14ac:dyDescent="0.25">
      <c r="A60" s="94"/>
      <c r="B60" s="94"/>
    </row>
    <row r="61" spans="1:9" x14ac:dyDescent="0.25">
      <c r="A61" s="103"/>
      <c r="B61" s="103"/>
    </row>
    <row r="62" spans="1:9" s="170" customFormat="1" ht="15.75" x14ac:dyDescent="0.25">
      <c r="A62" s="279" t="s">
        <v>806</v>
      </c>
      <c r="B62" s="279" t="s">
        <v>807</v>
      </c>
      <c r="C62" s="390" t="s">
        <v>65</v>
      </c>
      <c r="D62" s="390"/>
      <c r="E62" s="390"/>
      <c r="F62" s="390"/>
      <c r="G62" s="390"/>
      <c r="H62" s="390"/>
      <c r="I62" s="390"/>
    </row>
    <row r="63" spans="1:9" ht="60" x14ac:dyDescent="0.25">
      <c r="A63" s="104"/>
      <c r="B63" s="104"/>
      <c r="C63" s="161" t="s">
        <v>214</v>
      </c>
      <c r="D63" s="161" t="s">
        <v>215</v>
      </c>
      <c r="E63" s="161" t="s">
        <v>217</v>
      </c>
      <c r="F63" s="161" t="s">
        <v>218</v>
      </c>
      <c r="G63" s="161" t="s">
        <v>221</v>
      </c>
      <c r="H63" s="161" t="s">
        <v>222</v>
      </c>
      <c r="I63" s="161" t="s">
        <v>39</v>
      </c>
    </row>
    <row r="64" spans="1:9" ht="45" customHeight="1" x14ac:dyDescent="0.25">
      <c r="A64" s="104"/>
      <c r="B64" s="104"/>
      <c r="C64" s="161" t="s">
        <v>443</v>
      </c>
      <c r="D64" s="161" t="s">
        <v>444</v>
      </c>
      <c r="E64" s="161" t="s">
        <v>445</v>
      </c>
      <c r="F64" s="161" t="s">
        <v>446</v>
      </c>
      <c r="G64" s="161" t="s">
        <v>220</v>
      </c>
      <c r="H64" s="161" t="s">
        <v>991</v>
      </c>
      <c r="I64" s="161" t="s">
        <v>40</v>
      </c>
    </row>
    <row r="65" spans="1:9" x14ac:dyDescent="0.25">
      <c r="A65" s="105"/>
      <c r="B65" s="106"/>
      <c r="C65" s="278" t="s">
        <v>16</v>
      </c>
      <c r="D65" s="278" t="s">
        <v>16</v>
      </c>
      <c r="E65" s="278" t="s">
        <v>16</v>
      </c>
      <c r="F65" s="278" t="s">
        <v>16</v>
      </c>
      <c r="G65" s="278" t="s">
        <v>16</v>
      </c>
      <c r="H65" s="278" t="s">
        <v>16</v>
      </c>
      <c r="I65" s="278" t="s">
        <v>16</v>
      </c>
    </row>
    <row r="66" spans="1:9" s="170" customFormat="1" x14ac:dyDescent="0.25">
      <c r="A66" s="308" t="s">
        <v>41</v>
      </c>
      <c r="B66" s="307" t="s">
        <v>394</v>
      </c>
      <c r="C66" s="287"/>
      <c r="D66" s="287"/>
      <c r="E66" s="287"/>
      <c r="F66" s="287"/>
      <c r="G66" s="287"/>
      <c r="H66" s="287"/>
      <c r="I66" s="287"/>
    </row>
    <row r="67" spans="1:9" x14ac:dyDescent="0.25">
      <c r="A67" s="216" t="s">
        <v>223</v>
      </c>
      <c r="B67" s="216" t="s">
        <v>565</v>
      </c>
      <c r="C67" s="304">
        <v>41572109</v>
      </c>
      <c r="D67" s="304">
        <v>8365473</v>
      </c>
      <c r="E67" s="305">
        <v>1204172346</v>
      </c>
      <c r="F67" s="305">
        <v>11471818</v>
      </c>
      <c r="G67" s="305">
        <v>17669409</v>
      </c>
      <c r="H67" s="305">
        <v>20409947</v>
      </c>
      <c r="I67" s="305">
        <v>1303661102</v>
      </c>
    </row>
    <row r="68" spans="1:9" x14ac:dyDescent="0.25">
      <c r="A68" s="216" t="s">
        <v>224</v>
      </c>
      <c r="B68" s="216" t="s">
        <v>447</v>
      </c>
      <c r="C68" s="304">
        <v>-5090748</v>
      </c>
      <c r="D68" s="304">
        <v>-3606418</v>
      </c>
      <c r="E68" s="305">
        <v>-590970246</v>
      </c>
      <c r="F68" s="305">
        <v>-9501087</v>
      </c>
      <c r="G68" s="305">
        <v>-8686813</v>
      </c>
      <c r="H68" s="305" t="s">
        <v>317</v>
      </c>
      <c r="I68" s="305">
        <v>-617855312</v>
      </c>
    </row>
    <row r="69" spans="1:9" s="170" customFormat="1" x14ac:dyDescent="0.25">
      <c r="A69" s="282" t="s">
        <v>225</v>
      </c>
      <c r="B69" s="283" t="s">
        <v>562</v>
      </c>
      <c r="C69" s="284">
        <v>36481361</v>
      </c>
      <c r="D69" s="251">
        <v>4759055</v>
      </c>
      <c r="E69" s="251">
        <v>613202100</v>
      </c>
      <c r="F69" s="251">
        <v>1970731</v>
      </c>
      <c r="G69" s="251">
        <v>8982596</v>
      </c>
      <c r="H69" s="251">
        <v>20409947</v>
      </c>
      <c r="I69" s="251">
        <v>685805790</v>
      </c>
    </row>
    <row r="70" spans="1:9" x14ac:dyDescent="0.25">
      <c r="A70" s="216"/>
      <c r="B70" s="215"/>
      <c r="C70" s="281"/>
      <c r="D70" s="281"/>
      <c r="E70" s="280"/>
      <c r="F70" s="280"/>
      <c r="G70" s="280"/>
      <c r="H70" s="280"/>
      <c r="I70" s="280"/>
    </row>
    <row r="71" spans="1:9" s="170" customFormat="1" x14ac:dyDescent="0.25">
      <c r="A71" s="306">
        <v>2022</v>
      </c>
      <c r="B71" s="306" t="s">
        <v>557</v>
      </c>
      <c r="C71" s="286"/>
      <c r="D71" s="286"/>
      <c r="E71" s="287"/>
      <c r="F71" s="287"/>
      <c r="G71" s="287"/>
      <c r="H71" s="287"/>
      <c r="I71" s="287"/>
    </row>
    <row r="72" spans="1:9" x14ac:dyDescent="0.25">
      <c r="A72" s="216" t="s">
        <v>213</v>
      </c>
      <c r="B72" s="216" t="s">
        <v>448</v>
      </c>
      <c r="C72" s="304">
        <v>14313</v>
      </c>
      <c r="D72" s="304" t="s">
        <v>336</v>
      </c>
      <c r="E72" s="305">
        <v>20591</v>
      </c>
      <c r="F72" s="305">
        <v>1633</v>
      </c>
      <c r="G72" s="305">
        <v>764401</v>
      </c>
      <c r="H72" s="305">
        <v>29129833</v>
      </c>
      <c r="I72" s="305">
        <v>29930771</v>
      </c>
    </row>
    <row r="73" spans="1:9" x14ac:dyDescent="0.25">
      <c r="A73" s="216" t="s">
        <v>356</v>
      </c>
      <c r="B73" s="216" t="s">
        <v>558</v>
      </c>
      <c r="C73" s="304">
        <v>2011900</v>
      </c>
      <c r="D73" s="304">
        <v>187869</v>
      </c>
      <c r="E73" s="305">
        <v>14453603</v>
      </c>
      <c r="F73" s="305">
        <v>559044</v>
      </c>
      <c r="G73" s="305">
        <v>422795</v>
      </c>
      <c r="H73" s="305">
        <v>-17635211</v>
      </c>
      <c r="I73" s="305" t="s">
        <v>317</v>
      </c>
    </row>
    <row r="74" spans="1:9" x14ac:dyDescent="0.25">
      <c r="A74" s="216" t="s">
        <v>226</v>
      </c>
      <c r="B74" s="216" t="s">
        <v>228</v>
      </c>
      <c r="C74" s="304" t="s">
        <v>336</v>
      </c>
      <c r="D74" s="304" t="s">
        <v>336</v>
      </c>
      <c r="E74" s="305">
        <v>-232479</v>
      </c>
      <c r="F74" s="305" t="s">
        <v>336</v>
      </c>
      <c r="G74" s="305" t="s">
        <v>336</v>
      </c>
      <c r="H74" s="305">
        <v>-26300</v>
      </c>
      <c r="I74" s="305">
        <v>-258779</v>
      </c>
    </row>
    <row r="75" spans="1:9" x14ac:dyDescent="0.25">
      <c r="A75" s="216" t="s">
        <v>229</v>
      </c>
      <c r="B75" s="216" t="s">
        <v>449</v>
      </c>
      <c r="C75" s="304">
        <v>-11007</v>
      </c>
      <c r="D75" s="304">
        <v>-4344</v>
      </c>
      <c r="E75" s="305">
        <v>-259464</v>
      </c>
      <c r="F75" s="305">
        <v>-122</v>
      </c>
      <c r="G75" s="305">
        <v>-413</v>
      </c>
      <c r="H75" s="305" t="s">
        <v>317</v>
      </c>
      <c r="I75" s="305">
        <v>-275350</v>
      </c>
    </row>
    <row r="76" spans="1:9" x14ac:dyDescent="0.25">
      <c r="A76" s="216" t="s">
        <v>227</v>
      </c>
      <c r="B76" s="216" t="s">
        <v>992</v>
      </c>
      <c r="C76" s="304">
        <v>-1381106</v>
      </c>
      <c r="D76" s="304">
        <v>-526959</v>
      </c>
      <c r="E76" s="305">
        <v>-27866942</v>
      </c>
      <c r="F76" s="305">
        <v>-465858</v>
      </c>
      <c r="G76" s="305">
        <v>-3507338</v>
      </c>
      <c r="H76" s="305" t="s">
        <v>317</v>
      </c>
      <c r="I76" s="305">
        <v>-33748203</v>
      </c>
    </row>
    <row r="77" spans="1:9" s="170" customFormat="1" x14ac:dyDescent="0.25">
      <c r="A77" s="282" t="s">
        <v>451</v>
      </c>
      <c r="B77" s="283" t="s">
        <v>559</v>
      </c>
      <c r="C77" s="284">
        <v>37115461</v>
      </c>
      <c r="D77" s="251">
        <v>4415621</v>
      </c>
      <c r="E77" s="251">
        <v>599317409</v>
      </c>
      <c r="F77" s="251">
        <v>2065428</v>
      </c>
      <c r="G77" s="251">
        <v>6662041</v>
      </c>
      <c r="H77" s="251">
        <v>31878269</v>
      </c>
      <c r="I77" s="251">
        <v>681454229</v>
      </c>
    </row>
    <row r="78" spans="1:9" x14ac:dyDescent="0.25">
      <c r="A78" s="216" t="s">
        <v>208</v>
      </c>
      <c r="B78" s="216" t="s">
        <v>461</v>
      </c>
      <c r="C78" s="304"/>
      <c r="D78" s="304"/>
      <c r="E78" s="305"/>
      <c r="F78" s="305"/>
      <c r="G78" s="305"/>
      <c r="H78" s="305"/>
      <c r="I78" s="305"/>
    </row>
    <row r="79" spans="1:9" x14ac:dyDescent="0.25">
      <c r="A79" s="216" t="s">
        <v>223</v>
      </c>
      <c r="B79" s="216" t="s">
        <v>565</v>
      </c>
      <c r="C79" s="304">
        <v>43145635</v>
      </c>
      <c r="D79" s="304">
        <v>8617617</v>
      </c>
      <c r="E79" s="305">
        <v>1180904761</v>
      </c>
      <c r="F79" s="305">
        <v>10418763</v>
      </c>
      <c r="G79" s="305">
        <v>19966927</v>
      </c>
      <c r="H79" s="305">
        <v>31878269</v>
      </c>
      <c r="I79" s="305">
        <v>1294931972</v>
      </c>
    </row>
    <row r="80" spans="1:9" x14ac:dyDescent="0.25">
      <c r="A80" s="216" t="s">
        <v>224</v>
      </c>
      <c r="B80" s="216" t="s">
        <v>447</v>
      </c>
      <c r="C80" s="304">
        <v>-6030174</v>
      </c>
      <c r="D80" s="304">
        <v>-4201996</v>
      </c>
      <c r="E80" s="305">
        <v>-581587352</v>
      </c>
      <c r="F80" s="305">
        <v>-8353335</v>
      </c>
      <c r="G80" s="305">
        <v>-13304886</v>
      </c>
      <c r="H80" s="305"/>
      <c r="I80" s="305">
        <v>-613477743</v>
      </c>
    </row>
    <row r="81" spans="1:13" s="170" customFormat="1" x14ac:dyDescent="0.25">
      <c r="A81" s="282" t="s">
        <v>225</v>
      </c>
      <c r="B81" s="283" t="s">
        <v>562</v>
      </c>
      <c r="C81" s="284">
        <v>37115461</v>
      </c>
      <c r="D81" s="251">
        <v>4415621</v>
      </c>
      <c r="E81" s="251">
        <v>599317409</v>
      </c>
      <c r="F81" s="251">
        <v>2065428</v>
      </c>
      <c r="G81" s="251">
        <v>6662041</v>
      </c>
      <c r="H81" s="251">
        <v>31878269</v>
      </c>
      <c r="I81" s="251">
        <v>681454229</v>
      </c>
    </row>
    <row r="82" spans="1:13" x14ac:dyDescent="0.25">
      <c r="A82" s="216"/>
      <c r="B82" s="216"/>
      <c r="C82" s="303"/>
      <c r="D82" s="303"/>
      <c r="E82" s="303"/>
      <c r="F82" s="303"/>
      <c r="G82" s="303"/>
      <c r="H82" s="303"/>
      <c r="I82" s="303"/>
    </row>
    <row r="83" spans="1:13" s="170" customFormat="1" x14ac:dyDescent="0.25">
      <c r="A83" s="306">
        <v>2023</v>
      </c>
      <c r="B83" s="306" t="s">
        <v>560</v>
      </c>
      <c r="C83" s="286"/>
      <c r="D83" s="286"/>
      <c r="E83" s="287"/>
      <c r="F83" s="287"/>
      <c r="G83" s="287"/>
      <c r="H83" s="287"/>
      <c r="I83" s="287"/>
    </row>
    <row r="84" spans="1:13" x14ac:dyDescent="0.25">
      <c r="A84" s="216" t="s">
        <v>213</v>
      </c>
      <c r="B84" s="216" t="s">
        <v>448</v>
      </c>
      <c r="C84" s="304">
        <v>5564</v>
      </c>
      <c r="D84" s="304" t="s">
        <v>336</v>
      </c>
      <c r="E84" s="305">
        <v>2891</v>
      </c>
      <c r="F84" s="305">
        <v>3246</v>
      </c>
      <c r="G84" s="305">
        <v>1345377</v>
      </c>
      <c r="H84" s="305">
        <v>50674338</v>
      </c>
      <c r="I84" s="305">
        <v>52031817</v>
      </c>
    </row>
    <row r="85" spans="1:13" x14ac:dyDescent="0.25">
      <c r="A85" s="216" t="s">
        <v>356</v>
      </c>
      <c r="B85" s="216" t="s">
        <v>558</v>
      </c>
      <c r="C85" s="304">
        <v>3161160</v>
      </c>
      <c r="D85" s="304" t="s">
        <v>688</v>
      </c>
      <c r="E85" s="305">
        <v>30174608</v>
      </c>
      <c r="F85" s="305">
        <v>1378330</v>
      </c>
      <c r="G85" s="305">
        <v>107556</v>
      </c>
      <c r="H85" s="305">
        <v>-34980560</v>
      </c>
      <c r="I85" s="305" t="s">
        <v>317</v>
      </c>
    </row>
    <row r="86" spans="1:13" x14ac:dyDescent="0.25">
      <c r="A86" s="216" t="s">
        <v>226</v>
      </c>
      <c r="B86" s="216" t="s">
        <v>228</v>
      </c>
      <c r="C86" s="304" t="s">
        <v>564</v>
      </c>
      <c r="D86" s="304" t="s">
        <v>336</v>
      </c>
      <c r="E86" s="305" t="s">
        <v>317</v>
      </c>
      <c r="F86" s="305" t="s">
        <v>317</v>
      </c>
      <c r="G86" s="305" t="s">
        <v>336</v>
      </c>
      <c r="H86" s="305">
        <v>-373272</v>
      </c>
      <c r="I86" s="305">
        <v>-373272</v>
      </c>
    </row>
    <row r="87" spans="1:13" x14ac:dyDescent="0.25">
      <c r="A87" s="216" t="s">
        <v>229</v>
      </c>
      <c r="B87" s="216" t="s">
        <v>449</v>
      </c>
      <c r="C87" s="304" t="s">
        <v>336</v>
      </c>
      <c r="D87" s="304" t="s">
        <v>689</v>
      </c>
      <c r="E87" s="305">
        <v>-443023</v>
      </c>
      <c r="F87" s="305">
        <v>-6</v>
      </c>
      <c r="G87" s="305" t="s">
        <v>690</v>
      </c>
      <c r="H87" s="305" t="s">
        <v>317</v>
      </c>
      <c r="I87" s="305">
        <v>-443326</v>
      </c>
    </row>
    <row r="88" spans="1:13" x14ac:dyDescent="0.25">
      <c r="A88" s="216" t="s">
        <v>227</v>
      </c>
      <c r="B88" s="216" t="s">
        <v>566</v>
      </c>
      <c r="C88" s="304">
        <v>-1358394</v>
      </c>
      <c r="D88" s="304">
        <v>-524317</v>
      </c>
      <c r="E88" s="305">
        <v>-27752964</v>
      </c>
      <c r="F88" s="305">
        <v>-609099</v>
      </c>
      <c r="G88" s="305">
        <v>-3342558</v>
      </c>
      <c r="H88" s="305" t="s">
        <v>317</v>
      </c>
      <c r="I88" s="305">
        <v>-33587332</v>
      </c>
    </row>
    <row r="89" spans="1:13" s="170" customFormat="1" x14ac:dyDescent="0.25">
      <c r="A89" s="282" t="s">
        <v>680</v>
      </c>
      <c r="B89" s="283" t="s">
        <v>681</v>
      </c>
      <c r="C89" s="284">
        <v>38924192</v>
      </c>
      <c r="D89" s="251">
        <v>4050206</v>
      </c>
      <c r="E89" s="251">
        <v>601298921</v>
      </c>
      <c r="F89" s="251">
        <v>2837899</v>
      </c>
      <c r="G89" s="251">
        <v>4772123</v>
      </c>
      <c r="H89" s="251">
        <v>47198775</v>
      </c>
      <c r="I89" s="251">
        <v>699082116</v>
      </c>
    </row>
    <row r="90" spans="1:13" x14ac:dyDescent="0.25">
      <c r="A90" s="216" t="s">
        <v>673</v>
      </c>
      <c r="B90" s="216" t="s">
        <v>683</v>
      </c>
      <c r="C90" s="304"/>
      <c r="D90" s="304"/>
      <c r="E90" s="305"/>
      <c r="F90" s="305"/>
      <c r="G90" s="305"/>
      <c r="H90" s="305"/>
      <c r="I90" s="305"/>
    </row>
    <row r="91" spans="1:13" x14ac:dyDescent="0.25">
      <c r="A91" s="216" t="s">
        <v>223</v>
      </c>
      <c r="B91" s="216" t="s">
        <v>565</v>
      </c>
      <c r="C91" s="304">
        <v>46311360</v>
      </c>
      <c r="D91" s="304">
        <v>8661999</v>
      </c>
      <c r="E91" s="305">
        <v>1200434390</v>
      </c>
      <c r="F91" s="305">
        <v>11640674</v>
      </c>
      <c r="G91" s="305">
        <v>21305280</v>
      </c>
      <c r="H91" s="305">
        <v>47198775</v>
      </c>
      <c r="I91" s="305">
        <v>1335552478</v>
      </c>
    </row>
    <row r="92" spans="1:13" x14ac:dyDescent="0.25">
      <c r="A92" s="216" t="s">
        <v>224</v>
      </c>
      <c r="B92" s="216" t="s">
        <v>447</v>
      </c>
      <c r="C92" s="304">
        <v>-7387168</v>
      </c>
      <c r="D92" s="304">
        <v>-4611793</v>
      </c>
      <c r="E92" s="305">
        <v>-599135469</v>
      </c>
      <c r="F92" s="305">
        <v>-8802775</v>
      </c>
      <c r="G92" s="305">
        <v>-16533157</v>
      </c>
      <c r="H92" s="305" t="s">
        <v>336</v>
      </c>
      <c r="I92" s="305">
        <v>-636470362</v>
      </c>
    </row>
    <row r="93" spans="1:13" s="170" customFormat="1" x14ac:dyDescent="0.25">
      <c r="A93" s="282" t="s">
        <v>225</v>
      </c>
      <c r="B93" s="283" t="s">
        <v>562</v>
      </c>
      <c r="C93" s="284">
        <v>38924192</v>
      </c>
      <c r="D93" s="251">
        <v>4050206</v>
      </c>
      <c r="E93" s="251">
        <v>601298921</v>
      </c>
      <c r="F93" s="251">
        <v>2837899</v>
      </c>
      <c r="G93" s="251">
        <v>4772123</v>
      </c>
      <c r="H93" s="251">
        <v>47198775</v>
      </c>
      <c r="I93" s="251">
        <v>699082116</v>
      </c>
    </row>
    <row r="95" spans="1:13" s="170" customFormat="1" ht="15.75" x14ac:dyDescent="0.25">
      <c r="A95" s="279"/>
      <c r="B95" s="279"/>
      <c r="C95" s="391" t="s">
        <v>66</v>
      </c>
      <c r="D95" s="391"/>
      <c r="E95" s="391"/>
      <c r="F95" s="391"/>
      <c r="G95" s="391"/>
      <c r="H95" s="391"/>
      <c r="I95" s="391"/>
      <c r="J95" s="391"/>
      <c r="K95" s="391"/>
      <c r="L95" s="391"/>
      <c r="M95" s="391"/>
    </row>
    <row r="96" spans="1:13" ht="75" x14ac:dyDescent="0.25">
      <c r="A96" s="104"/>
      <c r="B96" s="104"/>
      <c r="C96" s="161" t="s">
        <v>214</v>
      </c>
      <c r="D96" s="161" t="s">
        <v>215</v>
      </c>
      <c r="E96" s="161" t="s">
        <v>230</v>
      </c>
      <c r="F96" s="161" t="s">
        <v>808</v>
      </c>
      <c r="G96" s="161" t="s">
        <v>217</v>
      </c>
      <c r="H96" s="161" t="s">
        <v>218</v>
      </c>
      <c r="I96" s="161" t="s">
        <v>809</v>
      </c>
      <c r="J96" s="161" t="s">
        <v>221</v>
      </c>
      <c r="K96" s="161" t="s">
        <v>231</v>
      </c>
      <c r="L96" s="161" t="s">
        <v>222</v>
      </c>
      <c r="M96" s="161" t="s">
        <v>39</v>
      </c>
    </row>
    <row r="97" spans="1:13" ht="60" x14ac:dyDescent="0.25">
      <c r="A97" s="104"/>
      <c r="B97" s="104"/>
      <c r="C97" s="161" t="s">
        <v>443</v>
      </c>
      <c r="D97" s="161" t="s">
        <v>216</v>
      </c>
      <c r="E97" s="161" t="s">
        <v>993</v>
      </c>
      <c r="F97" s="161" t="s">
        <v>994</v>
      </c>
      <c r="G97" s="161" t="s">
        <v>445</v>
      </c>
      <c r="H97" s="161" t="s">
        <v>219</v>
      </c>
      <c r="I97" s="161" t="s">
        <v>995</v>
      </c>
      <c r="J97" s="161" t="s">
        <v>220</v>
      </c>
      <c r="K97" s="161" t="s">
        <v>996</v>
      </c>
      <c r="L97" s="161" t="s">
        <v>991</v>
      </c>
      <c r="M97" s="161" t="s">
        <v>40</v>
      </c>
    </row>
    <row r="98" spans="1:13" x14ac:dyDescent="0.25">
      <c r="A98" s="105"/>
      <c r="B98" s="106"/>
      <c r="C98" s="278" t="s">
        <v>16</v>
      </c>
      <c r="D98" s="278" t="s">
        <v>16</v>
      </c>
      <c r="E98" s="278" t="s">
        <v>16</v>
      </c>
      <c r="F98" s="278" t="s">
        <v>16</v>
      </c>
      <c r="G98" s="278" t="s">
        <v>16</v>
      </c>
      <c r="H98" s="278" t="s">
        <v>16</v>
      </c>
      <c r="I98" s="278" t="s">
        <v>16</v>
      </c>
      <c r="J98" s="278" t="s">
        <v>16</v>
      </c>
      <c r="K98" s="278" t="s">
        <v>16</v>
      </c>
      <c r="L98" s="278" t="s">
        <v>16</v>
      </c>
      <c r="M98" s="278" t="s">
        <v>16</v>
      </c>
    </row>
    <row r="99" spans="1:13" s="170" customFormat="1" x14ac:dyDescent="0.25">
      <c r="A99" s="308" t="s">
        <v>41</v>
      </c>
      <c r="B99" s="307" t="s">
        <v>394</v>
      </c>
      <c r="C99" s="287"/>
      <c r="D99" s="287"/>
      <c r="E99" s="287"/>
      <c r="F99" s="287"/>
      <c r="G99" s="287"/>
      <c r="H99" s="287"/>
      <c r="I99" s="287"/>
      <c r="J99" s="287"/>
      <c r="K99" s="287"/>
      <c r="L99" s="287"/>
      <c r="M99" s="287"/>
    </row>
    <row r="100" spans="1:13" x14ac:dyDescent="0.25">
      <c r="A100" s="216" t="s">
        <v>223</v>
      </c>
      <c r="B100" s="216" t="s">
        <v>565</v>
      </c>
      <c r="C100" s="304">
        <v>42656276</v>
      </c>
      <c r="D100" s="304">
        <v>8365473</v>
      </c>
      <c r="E100" s="305">
        <v>616248276</v>
      </c>
      <c r="F100" s="305">
        <v>154839599</v>
      </c>
      <c r="G100" s="305">
        <v>1301000243</v>
      </c>
      <c r="H100" s="305">
        <v>11471818</v>
      </c>
      <c r="I100" s="305">
        <v>40766014</v>
      </c>
      <c r="J100" s="305">
        <v>21910631</v>
      </c>
      <c r="K100" s="305">
        <v>1538779</v>
      </c>
      <c r="L100" s="305">
        <v>40436961</v>
      </c>
      <c r="M100" s="305">
        <v>2239234070</v>
      </c>
    </row>
    <row r="101" spans="1:13" x14ac:dyDescent="0.25">
      <c r="A101" s="216" t="s">
        <v>224</v>
      </c>
      <c r="B101" s="216" t="s">
        <v>447</v>
      </c>
      <c r="C101" s="304">
        <v>-5090748</v>
      </c>
      <c r="D101" s="304">
        <v>-3606418</v>
      </c>
      <c r="E101" s="305">
        <v>-403306997</v>
      </c>
      <c r="F101" s="305">
        <v>-44440524</v>
      </c>
      <c r="G101" s="305">
        <v>-632802841</v>
      </c>
      <c r="H101" s="305">
        <v>-9501087</v>
      </c>
      <c r="I101" s="305">
        <v>-23010859</v>
      </c>
      <c r="J101" s="305">
        <v>-11705649</v>
      </c>
      <c r="K101" s="305" t="s">
        <v>317</v>
      </c>
      <c r="L101" s="305" t="s">
        <v>805</v>
      </c>
      <c r="M101" s="305">
        <v>-1133465123</v>
      </c>
    </row>
    <row r="102" spans="1:13" s="170" customFormat="1" x14ac:dyDescent="0.25">
      <c r="A102" s="282" t="s">
        <v>225</v>
      </c>
      <c r="B102" s="283" t="s">
        <v>562</v>
      </c>
      <c r="C102" s="284">
        <v>37565528</v>
      </c>
      <c r="D102" s="251">
        <v>4759055</v>
      </c>
      <c r="E102" s="251">
        <v>212941279</v>
      </c>
      <c r="F102" s="251">
        <v>110399075</v>
      </c>
      <c r="G102" s="251">
        <v>668197402</v>
      </c>
      <c r="H102" s="251">
        <v>1970731</v>
      </c>
      <c r="I102" s="251">
        <v>17755155</v>
      </c>
      <c r="J102" s="251">
        <v>10204982</v>
      </c>
      <c r="K102" s="251">
        <v>1538779</v>
      </c>
      <c r="L102" s="251">
        <v>40436961</v>
      </c>
      <c r="M102" s="251">
        <v>1105768947</v>
      </c>
    </row>
    <row r="103" spans="1:13" x14ac:dyDescent="0.25">
      <c r="A103" s="216"/>
      <c r="B103" s="215"/>
      <c r="C103" s="281"/>
      <c r="D103" s="281"/>
      <c r="E103" s="280"/>
      <c r="F103" s="280"/>
      <c r="G103" s="280"/>
      <c r="H103" s="280"/>
      <c r="I103" s="280"/>
      <c r="J103" s="280"/>
      <c r="K103" s="280"/>
      <c r="L103" s="280"/>
      <c r="M103" s="280"/>
    </row>
    <row r="104" spans="1:13" s="170" customFormat="1" x14ac:dyDescent="0.25">
      <c r="A104" s="306">
        <v>2022</v>
      </c>
      <c r="B104" s="306" t="s">
        <v>557</v>
      </c>
      <c r="C104" s="286"/>
      <c r="D104" s="286"/>
      <c r="E104" s="287"/>
      <c r="F104" s="287"/>
      <c r="G104" s="287"/>
      <c r="H104" s="287"/>
      <c r="I104" s="287"/>
      <c r="J104" s="287"/>
      <c r="K104" s="287"/>
      <c r="L104" s="287"/>
      <c r="M104" s="287"/>
    </row>
    <row r="105" spans="1:13" x14ac:dyDescent="0.25">
      <c r="A105" s="216" t="s">
        <v>213</v>
      </c>
      <c r="B105" s="216" t="s">
        <v>448</v>
      </c>
      <c r="C105" s="304">
        <v>22619</v>
      </c>
      <c r="D105" s="304" t="s">
        <v>317</v>
      </c>
      <c r="E105" s="305" t="s">
        <v>317</v>
      </c>
      <c r="F105" s="305">
        <v>44902</v>
      </c>
      <c r="G105" s="305">
        <v>1257114</v>
      </c>
      <c r="H105" s="305">
        <v>1633</v>
      </c>
      <c r="I105" s="305">
        <v>9385</v>
      </c>
      <c r="J105" s="305">
        <v>1895698</v>
      </c>
      <c r="K105" s="305" t="s">
        <v>317</v>
      </c>
      <c r="L105" s="305">
        <v>40864728</v>
      </c>
      <c r="M105" s="305">
        <v>44096079</v>
      </c>
    </row>
    <row r="106" spans="1:13" x14ac:dyDescent="0.25">
      <c r="A106" s="216" t="s">
        <v>356</v>
      </c>
      <c r="B106" s="216" t="s">
        <v>558</v>
      </c>
      <c r="C106" s="304">
        <v>2011901</v>
      </c>
      <c r="D106" s="304">
        <v>187869</v>
      </c>
      <c r="E106" s="305">
        <v>10569472</v>
      </c>
      <c r="F106" s="305">
        <v>5285909</v>
      </c>
      <c r="G106" s="305">
        <v>14497214</v>
      </c>
      <c r="H106" s="305">
        <v>559044</v>
      </c>
      <c r="I106" s="305">
        <v>5370734</v>
      </c>
      <c r="J106" s="305">
        <v>654450</v>
      </c>
      <c r="K106" s="305" t="s">
        <v>317</v>
      </c>
      <c r="L106" s="305">
        <v>-39136593</v>
      </c>
      <c r="M106" s="305" t="s">
        <v>805</v>
      </c>
    </row>
    <row r="107" spans="1:13" x14ac:dyDescent="0.25">
      <c r="A107" s="216" t="s">
        <v>226</v>
      </c>
      <c r="B107" s="216" t="s">
        <v>228</v>
      </c>
      <c r="C107" s="304" t="s">
        <v>317</v>
      </c>
      <c r="D107" s="304" t="s">
        <v>317</v>
      </c>
      <c r="E107" s="305" t="s">
        <v>317</v>
      </c>
      <c r="F107" s="305" t="s">
        <v>317</v>
      </c>
      <c r="G107" s="305">
        <v>-232479</v>
      </c>
      <c r="H107" s="305" t="s">
        <v>317</v>
      </c>
      <c r="I107" s="305" t="s">
        <v>317</v>
      </c>
      <c r="J107" s="305" t="s">
        <v>317</v>
      </c>
      <c r="K107" s="305" t="s">
        <v>317</v>
      </c>
      <c r="L107" s="305">
        <v>-26300</v>
      </c>
      <c r="M107" s="305">
        <v>-258779</v>
      </c>
    </row>
    <row r="108" spans="1:13" x14ac:dyDescent="0.25">
      <c r="A108" s="216" t="s">
        <v>229</v>
      </c>
      <c r="B108" s="216" t="s">
        <v>449</v>
      </c>
      <c r="C108" s="304">
        <v>-11007</v>
      </c>
      <c r="D108" s="304">
        <v>-4344</v>
      </c>
      <c r="E108" s="305">
        <v>-202479</v>
      </c>
      <c r="F108" s="305">
        <v>-136482</v>
      </c>
      <c r="G108" s="305">
        <v>-262299</v>
      </c>
      <c r="H108" s="305">
        <v>-122</v>
      </c>
      <c r="I108" s="305">
        <v>-543627</v>
      </c>
      <c r="J108" s="305">
        <v>-36542</v>
      </c>
      <c r="K108" s="305" t="s">
        <v>317</v>
      </c>
      <c r="L108" s="305" t="s">
        <v>805</v>
      </c>
      <c r="M108" s="305">
        <v>-1196902</v>
      </c>
    </row>
    <row r="109" spans="1:13" x14ac:dyDescent="0.25">
      <c r="A109" s="216" t="s">
        <v>227</v>
      </c>
      <c r="B109" s="216" t="s">
        <v>566</v>
      </c>
      <c r="C109" s="304">
        <v>-1381106</v>
      </c>
      <c r="D109" s="304">
        <v>-526959</v>
      </c>
      <c r="E109" s="305">
        <v>-8635488</v>
      </c>
      <c r="F109" s="305">
        <v>-2711816</v>
      </c>
      <c r="G109" s="305">
        <v>-31894041</v>
      </c>
      <c r="H109" s="305">
        <v>-465858</v>
      </c>
      <c r="I109" s="305">
        <v>-1262353</v>
      </c>
      <c r="J109" s="305">
        <v>-3994266</v>
      </c>
      <c r="K109" s="305" t="s">
        <v>317</v>
      </c>
      <c r="L109" s="305" t="s">
        <v>805</v>
      </c>
      <c r="M109" s="305">
        <v>-50871887</v>
      </c>
    </row>
    <row r="110" spans="1:13" x14ac:dyDescent="0.25">
      <c r="A110" s="216" t="s">
        <v>567</v>
      </c>
      <c r="B110" s="216" t="s">
        <v>568</v>
      </c>
      <c r="C110" s="304" t="s">
        <v>317</v>
      </c>
      <c r="D110" s="304" t="s">
        <v>317</v>
      </c>
      <c r="E110" s="305" t="s">
        <v>805</v>
      </c>
      <c r="F110" s="305" t="s">
        <v>317</v>
      </c>
      <c r="G110" s="305" t="s">
        <v>805</v>
      </c>
      <c r="H110" s="305" t="s">
        <v>317</v>
      </c>
      <c r="I110" s="305" t="s">
        <v>317</v>
      </c>
      <c r="J110" s="305" t="s">
        <v>805</v>
      </c>
      <c r="K110" s="305">
        <v>286605</v>
      </c>
      <c r="L110" s="305" t="s">
        <v>805</v>
      </c>
      <c r="M110" s="305">
        <v>286605</v>
      </c>
    </row>
    <row r="111" spans="1:13" s="170" customFormat="1" x14ac:dyDescent="0.25">
      <c r="A111" s="282" t="s">
        <v>451</v>
      </c>
      <c r="B111" s="283" t="s">
        <v>559</v>
      </c>
      <c r="C111" s="284">
        <v>38207935</v>
      </c>
      <c r="D111" s="251">
        <v>4415621</v>
      </c>
      <c r="E111" s="251">
        <v>214672784</v>
      </c>
      <c r="F111" s="251">
        <v>112881588</v>
      </c>
      <c r="G111" s="251">
        <v>651562911</v>
      </c>
      <c r="H111" s="251">
        <v>2065428</v>
      </c>
      <c r="I111" s="251">
        <v>21329294</v>
      </c>
      <c r="J111" s="251">
        <v>8724322</v>
      </c>
      <c r="K111" s="251">
        <v>1825384</v>
      </c>
      <c r="L111" s="251">
        <v>42138797</v>
      </c>
      <c r="M111" s="251">
        <v>1097824064</v>
      </c>
    </row>
    <row r="112" spans="1:13" x14ac:dyDescent="0.25">
      <c r="A112" s="216" t="s">
        <v>208</v>
      </c>
      <c r="B112" s="216" t="s">
        <v>461</v>
      </c>
      <c r="C112" s="304"/>
      <c r="D112" s="304"/>
      <c r="E112" s="305"/>
      <c r="F112" s="305"/>
      <c r="G112" s="305"/>
      <c r="H112" s="305"/>
      <c r="I112" s="305"/>
      <c r="J112" s="305"/>
      <c r="K112" s="305"/>
      <c r="L112" s="305"/>
      <c r="M112" s="305"/>
    </row>
    <row r="113" spans="1:13" x14ac:dyDescent="0.25">
      <c r="A113" s="216" t="s">
        <v>223</v>
      </c>
      <c r="B113" s="216" t="s">
        <v>565</v>
      </c>
      <c r="C113" s="304">
        <v>44238109</v>
      </c>
      <c r="D113" s="304">
        <v>8617617</v>
      </c>
      <c r="E113" s="305">
        <v>625920309</v>
      </c>
      <c r="F113" s="305">
        <v>159765510</v>
      </c>
      <c r="G113" s="305">
        <v>1277385870</v>
      </c>
      <c r="H113" s="305">
        <v>10418763</v>
      </c>
      <c r="I113" s="305">
        <v>44469967</v>
      </c>
      <c r="J113" s="305">
        <v>26190378</v>
      </c>
      <c r="K113" s="305">
        <v>1825384</v>
      </c>
      <c r="L113" s="305">
        <v>42138797</v>
      </c>
      <c r="M113" s="305">
        <v>2240970704</v>
      </c>
    </row>
    <row r="114" spans="1:13" x14ac:dyDescent="0.25">
      <c r="A114" s="216" t="s">
        <v>224</v>
      </c>
      <c r="B114" s="216" t="s">
        <v>447</v>
      </c>
      <c r="C114" s="304">
        <v>-6030174</v>
      </c>
      <c r="D114" s="304">
        <v>-4201996</v>
      </c>
      <c r="E114" s="305">
        <v>-411247525</v>
      </c>
      <c r="F114" s="305">
        <v>-46883922</v>
      </c>
      <c r="G114" s="305">
        <v>-625822959</v>
      </c>
      <c r="H114" s="305">
        <v>-8353335</v>
      </c>
      <c r="I114" s="305">
        <v>-23140673</v>
      </c>
      <c r="J114" s="305">
        <v>-17466056</v>
      </c>
      <c r="K114" s="305" t="s">
        <v>317</v>
      </c>
      <c r="L114" s="305" t="s">
        <v>805</v>
      </c>
      <c r="M114" s="305">
        <v>-1143146640</v>
      </c>
    </row>
    <row r="115" spans="1:13" s="170" customFormat="1" x14ac:dyDescent="0.25">
      <c r="A115" s="282" t="s">
        <v>225</v>
      </c>
      <c r="B115" s="283" t="s">
        <v>562</v>
      </c>
      <c r="C115" s="284">
        <v>38207935</v>
      </c>
      <c r="D115" s="251">
        <v>4415621</v>
      </c>
      <c r="E115" s="251">
        <v>214672784</v>
      </c>
      <c r="F115" s="251">
        <v>112881588</v>
      </c>
      <c r="G115" s="251">
        <v>651562911</v>
      </c>
      <c r="H115" s="251">
        <v>2065428</v>
      </c>
      <c r="I115" s="251">
        <v>21329294</v>
      </c>
      <c r="J115" s="251">
        <v>8724322</v>
      </c>
      <c r="K115" s="251">
        <v>1825384</v>
      </c>
      <c r="L115" s="251">
        <v>42138797</v>
      </c>
      <c r="M115" s="251">
        <v>1097824064</v>
      </c>
    </row>
    <row r="116" spans="1:13" x14ac:dyDescent="0.25">
      <c r="A116" s="216"/>
      <c r="B116" s="216"/>
      <c r="C116" s="303"/>
      <c r="D116" s="303"/>
      <c r="E116" s="303"/>
      <c r="F116" s="303"/>
      <c r="G116" s="303"/>
      <c r="H116" s="303"/>
      <c r="I116" s="303"/>
      <c r="J116" s="303"/>
      <c r="K116" s="303"/>
      <c r="L116" s="303"/>
      <c r="M116" s="303"/>
    </row>
    <row r="117" spans="1:13" s="170" customFormat="1" x14ac:dyDescent="0.25">
      <c r="A117" s="306">
        <v>2023</v>
      </c>
      <c r="B117" s="306" t="s">
        <v>560</v>
      </c>
      <c r="C117" s="286"/>
      <c r="D117" s="286"/>
      <c r="E117" s="287"/>
      <c r="F117" s="287"/>
      <c r="G117" s="287"/>
      <c r="H117" s="287"/>
      <c r="I117" s="287"/>
      <c r="J117" s="287"/>
      <c r="K117" s="287"/>
      <c r="L117" s="287"/>
      <c r="M117" s="287"/>
    </row>
    <row r="118" spans="1:13" x14ac:dyDescent="0.25">
      <c r="A118" s="216" t="s">
        <v>213</v>
      </c>
      <c r="B118" s="216" t="s">
        <v>448</v>
      </c>
      <c r="C118" s="304">
        <v>5965</v>
      </c>
      <c r="D118" s="304" t="s">
        <v>317</v>
      </c>
      <c r="E118" s="305">
        <v>7250</v>
      </c>
      <c r="F118" s="305" t="s">
        <v>317</v>
      </c>
      <c r="G118" s="305">
        <v>318437</v>
      </c>
      <c r="H118" s="305">
        <v>3246</v>
      </c>
      <c r="I118" s="305">
        <v>27024</v>
      </c>
      <c r="J118" s="305">
        <v>1951613</v>
      </c>
      <c r="K118" s="305" t="s">
        <v>317</v>
      </c>
      <c r="L118" s="305">
        <v>82381712</v>
      </c>
      <c r="M118" s="305">
        <v>84695247</v>
      </c>
    </row>
    <row r="119" spans="1:13" x14ac:dyDescent="0.25">
      <c r="A119" s="216" t="s">
        <v>356</v>
      </c>
      <c r="B119" s="216" t="s">
        <v>558</v>
      </c>
      <c r="C119" s="304">
        <v>3173197</v>
      </c>
      <c r="D119" s="304">
        <v>158906</v>
      </c>
      <c r="E119" s="305">
        <v>4551947</v>
      </c>
      <c r="F119" s="305">
        <v>489140</v>
      </c>
      <c r="G119" s="305">
        <v>30593742</v>
      </c>
      <c r="H119" s="305">
        <v>1378330</v>
      </c>
      <c r="I119" s="305">
        <v>6463828</v>
      </c>
      <c r="J119" s="305">
        <v>322157</v>
      </c>
      <c r="K119" s="305">
        <v>146719</v>
      </c>
      <c r="L119" s="305">
        <v>-47131247</v>
      </c>
      <c r="M119" s="305">
        <v>146719</v>
      </c>
    </row>
    <row r="120" spans="1:13" x14ac:dyDescent="0.25">
      <c r="A120" s="216" t="s">
        <v>226</v>
      </c>
      <c r="B120" s="216" t="s">
        <v>228</v>
      </c>
      <c r="C120" s="304" t="s">
        <v>317</v>
      </c>
      <c r="D120" s="304" t="s">
        <v>317</v>
      </c>
      <c r="E120" s="305" t="s">
        <v>317</v>
      </c>
      <c r="F120" s="305" t="s">
        <v>317</v>
      </c>
      <c r="G120" s="305" t="s">
        <v>317</v>
      </c>
      <c r="H120" s="305" t="s">
        <v>317</v>
      </c>
      <c r="I120" s="305" t="s">
        <v>317</v>
      </c>
      <c r="J120" s="305" t="s">
        <v>812</v>
      </c>
      <c r="K120" s="305" t="s">
        <v>317</v>
      </c>
      <c r="L120" s="305">
        <v>-373272</v>
      </c>
      <c r="M120" s="305">
        <v>-373272</v>
      </c>
    </row>
    <row r="121" spans="1:13" x14ac:dyDescent="0.25">
      <c r="A121" s="216" t="s">
        <v>229</v>
      </c>
      <c r="B121" s="216" t="s">
        <v>449</v>
      </c>
      <c r="C121" s="304" t="s">
        <v>317</v>
      </c>
      <c r="D121" s="304">
        <v>-4</v>
      </c>
      <c r="E121" s="305">
        <v>-114646</v>
      </c>
      <c r="F121" s="305">
        <v>-2548</v>
      </c>
      <c r="G121" s="305">
        <v>-463698</v>
      </c>
      <c r="H121" s="305">
        <v>-6</v>
      </c>
      <c r="I121" s="305">
        <v>-472330</v>
      </c>
      <c r="J121" s="305">
        <v>-1310</v>
      </c>
      <c r="K121" s="305">
        <v>-12395</v>
      </c>
      <c r="L121" s="305">
        <v>-97395</v>
      </c>
      <c r="M121" s="305">
        <v>-1164332</v>
      </c>
    </row>
    <row r="122" spans="1:13" x14ac:dyDescent="0.25">
      <c r="A122" s="216" t="s">
        <v>227</v>
      </c>
      <c r="B122" s="216" t="s">
        <v>566</v>
      </c>
      <c r="C122" s="304">
        <v>-1358394</v>
      </c>
      <c r="D122" s="304">
        <v>-524317</v>
      </c>
      <c r="E122" s="305">
        <v>-8825608</v>
      </c>
      <c r="F122" s="305">
        <v>-2732666</v>
      </c>
      <c r="G122" s="305" t="s">
        <v>811</v>
      </c>
      <c r="H122" s="305">
        <v>-609099</v>
      </c>
      <c r="I122" s="305">
        <v>-1538624</v>
      </c>
      <c r="J122" s="305">
        <v>-3900991</v>
      </c>
      <c r="K122" s="305" t="s">
        <v>317</v>
      </c>
      <c r="L122" s="305" t="s">
        <v>812</v>
      </c>
      <c r="M122" s="305">
        <v>-51036902</v>
      </c>
    </row>
    <row r="123" spans="1:13" x14ac:dyDescent="0.25">
      <c r="A123" s="216" t="s">
        <v>810</v>
      </c>
      <c r="B123" s="216"/>
      <c r="C123" s="304"/>
      <c r="D123" s="304"/>
      <c r="E123" s="305" t="s">
        <v>336</v>
      </c>
      <c r="F123" s="305">
        <v>-16180709</v>
      </c>
      <c r="G123" s="305" t="s">
        <v>317</v>
      </c>
      <c r="H123" s="305"/>
      <c r="I123" s="305">
        <v>-7307135</v>
      </c>
      <c r="J123" s="305" t="s">
        <v>317</v>
      </c>
      <c r="K123" s="305"/>
      <c r="L123" s="305" t="s">
        <v>812</v>
      </c>
      <c r="M123" s="305">
        <v>-23487844</v>
      </c>
    </row>
    <row r="124" spans="1:13" s="170" customFormat="1" x14ac:dyDescent="0.25">
      <c r="A124" s="282" t="s">
        <v>680</v>
      </c>
      <c r="B124" s="283" t="s">
        <v>681</v>
      </c>
      <c r="C124" s="284">
        <v>40028703</v>
      </c>
      <c r="D124" s="251">
        <v>4050206</v>
      </c>
      <c r="E124" s="251">
        <v>210291727</v>
      </c>
      <c r="F124" s="251">
        <v>94454805</v>
      </c>
      <c r="G124" s="251">
        <v>650464189</v>
      </c>
      <c r="H124" s="251">
        <v>2837899</v>
      </c>
      <c r="I124" s="251">
        <v>18502057</v>
      </c>
      <c r="J124" s="251">
        <v>7095791</v>
      </c>
      <c r="K124" s="251">
        <v>1959708</v>
      </c>
      <c r="L124" s="251">
        <v>76918595</v>
      </c>
      <c r="M124" s="251">
        <v>1106603680</v>
      </c>
    </row>
    <row r="125" spans="1:13" x14ac:dyDescent="0.25">
      <c r="A125" s="216" t="s">
        <v>673</v>
      </c>
      <c r="B125" s="216" t="s">
        <v>674</v>
      </c>
      <c r="C125" s="304"/>
      <c r="D125" s="304"/>
      <c r="E125" s="305"/>
      <c r="F125" s="305"/>
      <c r="G125" s="305"/>
      <c r="H125" s="305"/>
      <c r="I125" s="305"/>
      <c r="J125" s="305"/>
      <c r="K125" s="305"/>
      <c r="L125" s="305"/>
      <c r="M125" s="305"/>
    </row>
    <row r="126" spans="1:13" x14ac:dyDescent="0.25">
      <c r="A126" s="216" t="s">
        <v>223</v>
      </c>
      <c r="B126" s="216" t="s">
        <v>565</v>
      </c>
      <c r="C126" s="304">
        <v>47415871</v>
      </c>
      <c r="D126" s="304">
        <v>8661999</v>
      </c>
      <c r="E126" s="305">
        <v>629594092</v>
      </c>
      <c r="F126" s="305">
        <v>138773371</v>
      </c>
      <c r="G126" s="305">
        <v>1296985314</v>
      </c>
      <c r="H126" s="305">
        <v>11640674</v>
      </c>
      <c r="I126" s="305">
        <v>38000336</v>
      </c>
      <c r="J126" s="305">
        <v>27872587</v>
      </c>
      <c r="K126" s="305">
        <v>1959708</v>
      </c>
      <c r="L126" s="305">
        <v>76918595</v>
      </c>
      <c r="M126" s="305">
        <v>2277822547</v>
      </c>
    </row>
    <row r="127" spans="1:13" x14ac:dyDescent="0.25">
      <c r="A127" s="216" t="s">
        <v>224</v>
      </c>
      <c r="B127" s="216" t="s">
        <v>447</v>
      </c>
      <c r="C127" s="304">
        <v>-7387168</v>
      </c>
      <c r="D127" s="304">
        <v>-4611793</v>
      </c>
      <c r="E127" s="305">
        <v>-419302365</v>
      </c>
      <c r="F127" s="305">
        <v>-44318566</v>
      </c>
      <c r="G127" s="305">
        <v>-646521125</v>
      </c>
      <c r="H127" s="305">
        <v>-8802775</v>
      </c>
      <c r="I127" s="305">
        <v>-19498279</v>
      </c>
      <c r="J127" s="305">
        <v>-20776796</v>
      </c>
      <c r="K127" s="305" t="s">
        <v>317</v>
      </c>
      <c r="L127" s="305" t="s">
        <v>805</v>
      </c>
      <c r="M127" s="305">
        <v>-1171218867</v>
      </c>
    </row>
    <row r="128" spans="1:13" s="170" customFormat="1" x14ac:dyDescent="0.25">
      <c r="A128" s="282" t="s">
        <v>225</v>
      </c>
      <c r="B128" s="283" t="s">
        <v>562</v>
      </c>
      <c r="C128" s="284">
        <v>40028703</v>
      </c>
      <c r="D128" s="251">
        <v>4050206</v>
      </c>
      <c r="E128" s="251">
        <v>210291727</v>
      </c>
      <c r="F128" s="251">
        <v>94454805</v>
      </c>
      <c r="G128" s="251">
        <v>650464189</v>
      </c>
      <c r="H128" s="251">
        <v>2837899</v>
      </c>
      <c r="I128" s="251">
        <v>18502057</v>
      </c>
      <c r="J128" s="251">
        <v>7095791</v>
      </c>
      <c r="K128" s="251">
        <v>1959708</v>
      </c>
      <c r="L128" s="251">
        <v>76918595</v>
      </c>
      <c r="M128" s="251">
        <v>1106603680</v>
      </c>
    </row>
    <row r="131" spans="1:6" ht="15.75" x14ac:dyDescent="0.25">
      <c r="C131" s="347" t="s">
        <v>65</v>
      </c>
      <c r="D131" s="348" t="s">
        <v>66</v>
      </c>
      <c r="E131" s="156"/>
      <c r="F131" s="156"/>
    </row>
    <row r="132" spans="1:6" x14ac:dyDescent="0.25">
      <c r="A132" s="170" t="s">
        <v>813</v>
      </c>
      <c r="B132" s="170"/>
      <c r="C132" s="53" t="s">
        <v>569</v>
      </c>
      <c r="D132" s="53" t="s">
        <v>569</v>
      </c>
      <c r="E132" s="313"/>
      <c r="F132" s="313"/>
    </row>
    <row r="133" spans="1:6" x14ac:dyDescent="0.25">
      <c r="A133" s="170" t="s">
        <v>814</v>
      </c>
      <c r="B133" s="170"/>
      <c r="C133" s="53" t="s">
        <v>574</v>
      </c>
      <c r="D133" s="53" t="s">
        <v>574</v>
      </c>
      <c r="E133" s="313"/>
      <c r="F133" s="313"/>
    </row>
    <row r="134" spans="1:6" x14ac:dyDescent="0.25">
      <c r="C134" s="248" t="s">
        <v>16</v>
      </c>
      <c r="D134" s="248" t="s">
        <v>16</v>
      </c>
      <c r="E134" s="248"/>
      <c r="F134" s="248"/>
    </row>
    <row r="135" spans="1:6" s="170" customFormat="1" x14ac:dyDescent="0.25">
      <c r="A135" s="285" t="s">
        <v>41</v>
      </c>
      <c r="B135" s="285" t="s">
        <v>394</v>
      </c>
      <c r="C135" s="286"/>
      <c r="D135" s="286"/>
      <c r="E135" s="317"/>
      <c r="F135" s="317"/>
    </row>
    <row r="136" spans="1:6" x14ac:dyDescent="0.25">
      <c r="A136" s="216" t="s">
        <v>549</v>
      </c>
      <c r="B136" s="216" t="s">
        <v>575</v>
      </c>
      <c r="C136" s="304">
        <v>19010549</v>
      </c>
      <c r="D136" s="304">
        <v>19586019</v>
      </c>
      <c r="E136" s="315"/>
      <c r="F136" s="315"/>
    </row>
    <row r="137" spans="1:6" x14ac:dyDescent="0.25">
      <c r="A137" s="216" t="s">
        <v>570</v>
      </c>
      <c r="B137" s="216" t="s">
        <v>555</v>
      </c>
      <c r="C137" s="304">
        <v>-4375132</v>
      </c>
      <c r="D137" s="304">
        <v>-4499495</v>
      </c>
      <c r="E137" s="315"/>
      <c r="F137" s="315"/>
    </row>
    <row r="138" spans="1:6" x14ac:dyDescent="0.25">
      <c r="A138" s="282" t="s">
        <v>225</v>
      </c>
      <c r="B138" s="283" t="s">
        <v>562</v>
      </c>
      <c r="C138" s="284">
        <v>14635417</v>
      </c>
      <c r="D138" s="251">
        <v>15086524</v>
      </c>
      <c r="E138" s="315"/>
      <c r="F138" s="315"/>
    </row>
    <row r="139" spans="1:6" x14ac:dyDescent="0.25">
      <c r="A139" s="216"/>
      <c r="B139" s="216"/>
      <c r="C139" s="304"/>
      <c r="D139" s="304"/>
      <c r="E139" s="315"/>
      <c r="F139" s="315"/>
    </row>
    <row r="140" spans="1:6" x14ac:dyDescent="0.25">
      <c r="A140" s="306" t="s">
        <v>571</v>
      </c>
      <c r="B140" s="306" t="s">
        <v>557</v>
      </c>
      <c r="C140" s="286"/>
      <c r="D140" s="286"/>
      <c r="E140" s="315"/>
      <c r="F140" s="315"/>
    </row>
    <row r="141" spans="1:6" x14ac:dyDescent="0.25">
      <c r="A141" s="216" t="s">
        <v>291</v>
      </c>
      <c r="B141" s="216" t="s">
        <v>576</v>
      </c>
      <c r="C141" s="304">
        <v>69881</v>
      </c>
      <c r="D141" s="304">
        <v>106527</v>
      </c>
      <c r="E141" s="315"/>
      <c r="F141" s="315"/>
    </row>
    <row r="142" spans="1:6" x14ac:dyDescent="0.25">
      <c r="A142" s="216" t="s">
        <v>292</v>
      </c>
      <c r="B142" s="216" t="s">
        <v>577</v>
      </c>
      <c r="C142" s="304">
        <v>686101</v>
      </c>
      <c r="D142" s="304">
        <v>686101</v>
      </c>
      <c r="E142" s="315"/>
      <c r="F142" s="315"/>
    </row>
    <row r="143" spans="1:6" x14ac:dyDescent="0.25">
      <c r="A143" s="216" t="s">
        <v>227</v>
      </c>
      <c r="B143" s="216" t="s">
        <v>566</v>
      </c>
      <c r="C143" s="304">
        <v>-920010</v>
      </c>
      <c r="D143" s="304">
        <v>-946261</v>
      </c>
      <c r="E143" s="315"/>
      <c r="F143" s="315"/>
    </row>
    <row r="144" spans="1:6" x14ac:dyDescent="0.25">
      <c r="A144" s="282" t="s">
        <v>451</v>
      </c>
      <c r="B144" s="283" t="s">
        <v>559</v>
      </c>
      <c r="C144" s="284">
        <v>14471389</v>
      </c>
      <c r="D144" s="251">
        <v>14932892</v>
      </c>
      <c r="E144" s="315"/>
      <c r="F144" s="315"/>
    </row>
    <row r="145" spans="1:6" s="170" customFormat="1" x14ac:dyDescent="0.25">
      <c r="A145" s="285" t="s">
        <v>572</v>
      </c>
      <c r="B145" s="285" t="s">
        <v>461</v>
      </c>
      <c r="C145" s="286"/>
      <c r="D145" s="286"/>
      <c r="E145" s="317"/>
      <c r="F145" s="317"/>
    </row>
    <row r="146" spans="1:6" x14ac:dyDescent="0.25">
      <c r="A146" s="216" t="s">
        <v>549</v>
      </c>
      <c r="B146" s="216" t="s">
        <v>575</v>
      </c>
      <c r="C146" s="304">
        <v>19766531</v>
      </c>
      <c r="D146" s="304">
        <v>20270161</v>
      </c>
      <c r="E146" s="315"/>
      <c r="F146" s="315"/>
    </row>
    <row r="147" spans="1:6" x14ac:dyDescent="0.25">
      <c r="A147" s="216" t="s">
        <v>570</v>
      </c>
      <c r="B147" s="216" t="s">
        <v>555</v>
      </c>
      <c r="C147" s="304">
        <v>-5295142</v>
      </c>
      <c r="D147" s="304">
        <v>-5337269</v>
      </c>
      <c r="E147" s="315"/>
      <c r="F147" s="315"/>
    </row>
    <row r="148" spans="1:6" x14ac:dyDescent="0.25">
      <c r="A148" s="282" t="s">
        <v>225</v>
      </c>
      <c r="B148" s="283" t="s">
        <v>562</v>
      </c>
      <c r="C148" s="284">
        <v>14471389</v>
      </c>
      <c r="D148" s="251">
        <v>14932892</v>
      </c>
      <c r="E148" s="315"/>
      <c r="F148" s="315"/>
    </row>
    <row r="149" spans="1:6" x14ac:dyDescent="0.25">
      <c r="A149" s="216"/>
      <c r="B149" s="216"/>
      <c r="C149" s="304"/>
      <c r="D149" s="304"/>
      <c r="E149" s="315"/>
      <c r="F149" s="315"/>
    </row>
    <row r="150" spans="1:6" x14ac:dyDescent="0.25">
      <c r="A150" s="306" t="s">
        <v>573</v>
      </c>
      <c r="B150" s="306" t="s">
        <v>560</v>
      </c>
      <c r="C150" s="286"/>
      <c r="D150" s="286"/>
      <c r="E150" s="315"/>
      <c r="F150" s="315"/>
    </row>
    <row r="151" spans="1:6" x14ac:dyDescent="0.25">
      <c r="A151" s="216" t="s">
        <v>291</v>
      </c>
      <c r="B151" s="216" t="s">
        <v>576</v>
      </c>
      <c r="C151" s="304">
        <v>629464</v>
      </c>
      <c r="D151" s="304">
        <v>629464</v>
      </c>
      <c r="E151" s="315"/>
      <c r="F151" s="315"/>
    </row>
    <row r="152" spans="1:6" x14ac:dyDescent="0.25">
      <c r="A152" s="216" t="s">
        <v>292</v>
      </c>
      <c r="B152" s="216" t="s">
        <v>577</v>
      </c>
      <c r="C152" s="304">
        <v>218494</v>
      </c>
      <c r="D152" s="304">
        <v>218494</v>
      </c>
      <c r="E152" s="315"/>
      <c r="F152" s="315"/>
    </row>
    <row r="153" spans="1:6" x14ac:dyDescent="0.25">
      <c r="A153" s="216" t="s">
        <v>227</v>
      </c>
      <c r="B153" s="216" t="s">
        <v>566</v>
      </c>
      <c r="C153" s="304">
        <v>-920407</v>
      </c>
      <c r="D153" s="304">
        <v>-933552</v>
      </c>
      <c r="E153" s="315"/>
      <c r="F153" s="315"/>
    </row>
    <row r="154" spans="1:6" x14ac:dyDescent="0.25">
      <c r="A154" s="282" t="s">
        <v>680</v>
      </c>
      <c r="B154" s="283" t="s">
        <v>681</v>
      </c>
      <c r="C154" s="284">
        <v>14398940</v>
      </c>
      <c r="D154" s="251">
        <v>14847298</v>
      </c>
      <c r="E154" s="315"/>
      <c r="F154" s="315"/>
    </row>
    <row r="155" spans="1:6" s="170" customFormat="1" x14ac:dyDescent="0.25">
      <c r="A155" s="285" t="s">
        <v>673</v>
      </c>
      <c r="B155" s="285" t="s">
        <v>674</v>
      </c>
      <c r="C155" s="286"/>
      <c r="D155" s="286"/>
      <c r="E155" s="317"/>
      <c r="F155" s="317"/>
    </row>
    <row r="156" spans="1:6" x14ac:dyDescent="0.25">
      <c r="A156" s="216" t="s">
        <v>549</v>
      </c>
      <c r="B156" s="216" t="s">
        <v>575</v>
      </c>
      <c r="C156" s="304">
        <v>20609163</v>
      </c>
      <c r="D156" s="304">
        <v>21112793</v>
      </c>
      <c r="E156" s="315"/>
      <c r="F156" s="315"/>
    </row>
    <row r="157" spans="1:6" x14ac:dyDescent="0.25">
      <c r="A157" s="216" t="s">
        <v>570</v>
      </c>
      <c r="B157" s="216" t="s">
        <v>555</v>
      </c>
      <c r="C157" s="304">
        <v>-6210223</v>
      </c>
      <c r="D157" s="304">
        <v>-6265495</v>
      </c>
      <c r="E157" s="315"/>
      <c r="F157" s="315"/>
    </row>
    <row r="158" spans="1:6" x14ac:dyDescent="0.25">
      <c r="A158" s="282" t="s">
        <v>225</v>
      </c>
      <c r="B158" s="283" t="s">
        <v>562</v>
      </c>
      <c r="C158" s="284">
        <v>14398940</v>
      </c>
      <c r="D158" s="251">
        <v>14847298</v>
      </c>
      <c r="E158" s="315"/>
      <c r="F158" s="315"/>
    </row>
    <row r="161" spans="1:6" ht="15.75" x14ac:dyDescent="0.25">
      <c r="A161" s="94"/>
      <c r="B161" s="94"/>
      <c r="C161" s="390" t="s">
        <v>100</v>
      </c>
      <c r="D161" s="390"/>
      <c r="E161" s="391" t="s">
        <v>66</v>
      </c>
      <c r="F161" s="391"/>
    </row>
    <row r="162" spans="1:6" x14ac:dyDescent="0.25">
      <c r="A162" s="173" t="s">
        <v>815</v>
      </c>
      <c r="B162" s="174" t="s">
        <v>816</v>
      </c>
      <c r="C162" s="53">
        <v>2023</v>
      </c>
      <c r="D162" s="38">
        <v>2022</v>
      </c>
      <c r="E162" s="53">
        <f>C162</f>
        <v>2023</v>
      </c>
      <c r="F162" s="38">
        <f>D162</f>
        <v>2022</v>
      </c>
    </row>
    <row r="163" spans="1:6" x14ac:dyDescent="0.25">
      <c r="A163" s="142"/>
      <c r="B163" s="142"/>
      <c r="C163" s="264" t="s">
        <v>8</v>
      </c>
      <c r="D163" s="264" t="s">
        <v>8</v>
      </c>
      <c r="E163" s="264" t="s">
        <v>8</v>
      </c>
      <c r="F163" s="264" t="s">
        <v>8</v>
      </c>
    </row>
    <row r="164" spans="1:6" x14ac:dyDescent="0.25">
      <c r="A164" s="44" t="s">
        <v>817</v>
      </c>
      <c r="B164" s="1" t="s">
        <v>997</v>
      </c>
      <c r="C164" s="64">
        <v>-33587332</v>
      </c>
      <c r="D164" s="64">
        <v>-33748203</v>
      </c>
      <c r="E164" s="64">
        <v>-51036902</v>
      </c>
      <c r="F164" s="64">
        <v>-50871887</v>
      </c>
    </row>
    <row r="165" spans="1:6" ht="30" x14ac:dyDescent="0.25">
      <c r="A165" s="45" t="s">
        <v>818</v>
      </c>
      <c r="B165" s="42" t="s">
        <v>998</v>
      </c>
      <c r="C165" s="64">
        <v>-852080</v>
      </c>
      <c r="D165" s="76">
        <v>-635403</v>
      </c>
      <c r="E165" s="64">
        <v>-1582399</v>
      </c>
      <c r="F165" s="76">
        <v>-1344000</v>
      </c>
    </row>
    <row r="166" spans="1:6" x14ac:dyDescent="0.25">
      <c r="A166" s="45" t="s">
        <v>819</v>
      </c>
      <c r="B166" s="42" t="s">
        <v>999</v>
      </c>
      <c r="C166" s="64">
        <v>-920407</v>
      </c>
      <c r="D166" s="76">
        <v>-920010</v>
      </c>
      <c r="E166" s="64">
        <v>-933552</v>
      </c>
      <c r="F166" s="76">
        <v>-946261</v>
      </c>
    </row>
    <row r="167" spans="1:6" x14ac:dyDescent="0.25">
      <c r="A167" s="217" t="s">
        <v>820</v>
      </c>
      <c r="B167" s="218" t="s">
        <v>419</v>
      </c>
      <c r="C167" s="64">
        <v>-35359819</v>
      </c>
      <c r="D167" s="64">
        <v>-35303616</v>
      </c>
      <c r="E167" s="64">
        <v>-53552853</v>
      </c>
      <c r="F167" s="64">
        <v>-53162148</v>
      </c>
    </row>
    <row r="168" spans="1:6" ht="30" x14ac:dyDescent="0.25">
      <c r="A168" s="45" t="s">
        <v>821</v>
      </c>
      <c r="B168" s="42" t="s">
        <v>1000</v>
      </c>
      <c r="C168" s="64">
        <v>0</v>
      </c>
      <c r="D168" s="76">
        <v>0</v>
      </c>
      <c r="E168" s="64">
        <v>-23487844</v>
      </c>
      <c r="F168" s="76" t="s">
        <v>317</v>
      </c>
    </row>
    <row r="169" spans="1:6" ht="30" x14ac:dyDescent="0.25">
      <c r="A169" s="217" t="s">
        <v>822</v>
      </c>
      <c r="B169" s="218" t="s">
        <v>1001</v>
      </c>
      <c r="C169" s="64">
        <v>0</v>
      </c>
      <c r="D169" s="64">
        <v>0</v>
      </c>
      <c r="E169" s="64">
        <v>-23487844</v>
      </c>
      <c r="F169" s="64" t="s">
        <v>317</v>
      </c>
    </row>
    <row r="170" spans="1:6" x14ac:dyDescent="0.25">
      <c r="A170" s="45" t="s">
        <v>691</v>
      </c>
      <c r="B170" s="42" t="s">
        <v>695</v>
      </c>
      <c r="C170" s="64">
        <v>-470465</v>
      </c>
      <c r="D170" s="64">
        <v>-275350</v>
      </c>
      <c r="E170" s="64">
        <v>-1191470</v>
      </c>
      <c r="F170" s="64">
        <v>-1196902</v>
      </c>
    </row>
    <row r="171" spans="1:6" ht="30" x14ac:dyDescent="0.25">
      <c r="A171" s="45" t="s">
        <v>692</v>
      </c>
      <c r="B171" s="42" t="s">
        <v>1002</v>
      </c>
      <c r="C171" s="64">
        <v>-470465</v>
      </c>
      <c r="D171" s="64">
        <v>-275350</v>
      </c>
      <c r="E171" s="64">
        <v>-1191470</v>
      </c>
      <c r="F171" s="64">
        <v>-1196902</v>
      </c>
    </row>
    <row r="172" spans="1:6" ht="30" x14ac:dyDescent="0.25">
      <c r="A172" s="362" t="s">
        <v>693</v>
      </c>
      <c r="B172" s="363" t="s">
        <v>694</v>
      </c>
      <c r="C172" s="364">
        <v>-35359819</v>
      </c>
      <c r="D172" s="364">
        <v>-35303616</v>
      </c>
      <c r="E172" s="364">
        <v>-77040697</v>
      </c>
      <c r="F172" s="364">
        <v>-53162148</v>
      </c>
    </row>
  </sheetData>
  <mergeCells count="6">
    <mergeCell ref="C161:D161"/>
    <mergeCell ref="E161:F161"/>
    <mergeCell ref="C62:I62"/>
    <mergeCell ref="C4:F4"/>
    <mergeCell ref="C33:G33"/>
    <mergeCell ref="C95:M9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s" ma:contentTypeID="0x010100F520EF2FEE7A8C4FB8F4F683B1416C6C" ma:contentTypeVersion="3" ma:contentTypeDescription="Izveidot jaunu dokumentu." ma:contentTypeScope="" ma:versionID="c03ef22727f14672e33d359d0154beb8">
  <xsd:schema xmlns:xsd="http://www.w3.org/2001/XMLSchema" xmlns:xs="http://www.w3.org/2001/XMLSchema" xmlns:p="http://schemas.microsoft.com/office/2006/metadata/properties" xmlns:ns1="http://schemas.microsoft.com/sharepoint/v3" xmlns:ns2="8dc8f52a-2b14-4e69-906c-437581cd3b68" xmlns:ns3="74d0e502-a0d4-4d61-a95c-82ea35198dcd" targetNamespace="http://schemas.microsoft.com/office/2006/metadata/properties" ma:root="true" ma:fieldsID="e9da2c44d0494ef29c7dcedc429491b1" ns1:_="" ns2:_="" ns3:_="">
    <xsd:import namespace="http://schemas.microsoft.com/sharepoint/v3"/>
    <xsd:import namespace="8dc8f52a-2b14-4e69-906c-437581cd3b68"/>
    <xsd:import namespace="74d0e502-a0d4-4d61-a95c-82ea35198dcd"/>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ākuma datuma plānošana" ma:description="Sākuma datuma plānošana ir vietnes kolonna, ko izveido publicēšanas līdzeklis. To izmanto, lai norādītu datumu un laiku, kad lapa tiks pirmo reizi parādīta vietnes apmeklētājiem." ma:internalName="PublishingStartDate">
      <xsd:simpleType>
        <xsd:restriction base="dms:Unknown"/>
      </xsd:simpleType>
    </xsd:element>
    <xsd:element name="PublishingExpirationDate" ma:index="11" nillable="true" ma:displayName="Beigu datuma plānošana" ma:description="Beigu datuma plānošana ir vietnes kolonna, ko izveido publicēšanas līdzeklis. To izmanto, lai norādītu datumu un laiku, kad tiks pārtraukta šīs lapas rādīšana vietnes apmeklētājiem."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c8f52a-2b14-4e69-906c-437581cd3b68"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d0e502-a0d4-4d61-a95c-82ea35198dcd" elementFormDefault="qualified">
    <xsd:import namespace="http://schemas.microsoft.com/office/2006/documentManagement/types"/>
    <xsd:import namespace="http://schemas.microsoft.com/office/infopath/2007/PartnerControls"/>
    <xsd:element name="_dlc_DocId" ma:index="12" nillable="true" ma:displayName="Dokumenta ID vērtība" ma:description="Šim vienumam piešķirtā dokumenta ID vērtība." ma:internalName="_dlc_DocId" ma:readOnly="true">
      <xsd:simpleType>
        <xsd:restriction base="dms:Text"/>
      </xsd:simpleType>
    </xsd:element>
    <xsd:element name="_dlc_DocIdUrl" ma:index="13" nillable="true" ma:displayName="Dokumenta ID" ma:description="Pastāvīga saite uz š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4d0e502-a0d4-4d61-a95c-82ea35198dcd">T2SY2Y3S26J5-93514930-414</_dlc_DocId>
    <_dlc_DocIdUrl xmlns="74d0e502-a0d4-4d61-a95c-82ea35198dcd">
      <Url>https://astore.tso.lv/vadv/FGDep/_layouts/15/DocIdRedir.aspx?ID=T2SY2Y3S26J5-93514930-414</Url>
      <Description>T2SY2Y3S26J5-93514930-414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860792-C24B-4F20-B9E1-CBB6047F7559}">
  <ds:schemaRefs>
    <ds:schemaRef ds:uri="http://schemas.microsoft.com/sharepoint/events"/>
  </ds:schemaRefs>
</ds:datastoreItem>
</file>

<file path=customXml/itemProps2.xml><?xml version="1.0" encoding="utf-8"?>
<ds:datastoreItem xmlns:ds="http://schemas.openxmlformats.org/officeDocument/2006/customXml" ds:itemID="{77F66A3E-9D5E-4DA5-9C3A-53A4169F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c8f52a-2b14-4e69-906c-437581cd3b68"/>
    <ds:schemaRef ds:uri="74d0e502-a0d4-4d61-a95c-82ea35198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4D2754-AF83-4B67-B242-9A48C42A7D69}">
  <ds:schemaRefs>
    <ds:schemaRef ds:uri="http://schemas.microsoft.com/office/2006/metadata/properties"/>
    <ds:schemaRef ds:uri="http://purl.org/dc/dcmitype/"/>
    <ds:schemaRef ds:uri="74d0e502-a0d4-4d61-a95c-82ea35198dcd"/>
    <ds:schemaRef ds:uri="http://www.w3.org/XML/1998/namespace"/>
    <ds:schemaRef ds:uri="http://schemas.microsoft.com/office/2006/documentManagement/types"/>
    <ds:schemaRef ds:uri="http://schemas.microsoft.com/sharepoint/v3"/>
    <ds:schemaRef ds:uri="http://schemas.microsoft.com/office/infopath/2007/PartnerControls"/>
    <ds:schemaRef ds:uri="http://purl.org/dc/elements/1.1/"/>
    <ds:schemaRef ds:uri="http://schemas.openxmlformats.org/package/2006/metadata/core-properties"/>
    <ds:schemaRef ds:uri="8dc8f52a-2b14-4e69-906c-437581cd3b68"/>
    <ds:schemaRef ds:uri="http://purl.org/dc/terms/"/>
  </ds:schemaRefs>
</ds:datastoreItem>
</file>

<file path=customXml/itemProps4.xml><?xml version="1.0" encoding="utf-8"?>
<ds:datastoreItem xmlns:ds="http://schemas.openxmlformats.org/officeDocument/2006/customXml" ds:itemID="{5255CC07-C3B9-4DA2-9543-DD28958291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Key financial indicators</vt:lpstr>
      <vt:lpstr>Statement of profit or loss</vt:lpstr>
      <vt:lpstr>Statement of financial position</vt:lpstr>
      <vt:lpstr>Statement of changes in equity</vt:lpstr>
      <vt:lpstr>Statement of cash flows</vt:lpstr>
      <vt:lpstr>Note 3</vt:lpstr>
      <vt:lpstr>Note 4-5</vt:lpstr>
      <vt:lpstr>Note 6-9</vt:lpstr>
      <vt:lpstr>Note 10</vt:lpstr>
      <vt:lpstr>Note 11-17</vt:lpstr>
      <vt:lpstr>Note 18-21</vt:lpstr>
      <vt:lpstr>Note 22</vt:lpstr>
      <vt:lpstr>Note 23</vt:lpstr>
      <vt:lpstr>Note 24-26</vt:lpstr>
      <vt:lpstr>'Note 4-5'!_Hlk71365834</vt:lpstr>
      <vt:lpstr>'Note 6-9'!_Hlk71365834</vt:lpstr>
      <vt:lpstr>'Statement of profit or loss'!_Hlk71365834</vt:lpstr>
      <vt:lpstr>'Note 10'!_Toc506297406</vt:lpstr>
      <vt:lpstr>'Note 22'!_Toc506297406</vt:lpstr>
      <vt:lpstr>'Note 23'!_Toc506297406</vt:lpstr>
      <vt:lpstr>'Note 3'!_Toc506297406</vt:lpstr>
      <vt:lpstr>'Statement of profit or loss'!_Toc70520890</vt:lpstr>
      <vt:lpstr>'Statement of financial position'!_Toc70520891</vt:lpstr>
      <vt:lpstr>'Statement of changes in equity'!_Toc70520892</vt:lpstr>
      <vt:lpstr>'Statement of cash flows'!_Toc70520893</vt:lpstr>
      <vt:lpstr>'Statement of profit or loss'!_Toc71757632</vt:lpstr>
      <vt:lpstr>'Statement of cash flows'!_Toc71757636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Jurģis Zālītis</dc:creator>
  <cp:keywords/>
  <dc:description/>
  <cp:lastModifiedBy>Māra Grava</cp:lastModifiedBy>
  <cp:revision/>
  <dcterms:created xsi:type="dcterms:W3CDTF">2021-05-20T13:36:12Z</dcterms:created>
  <dcterms:modified xsi:type="dcterms:W3CDTF">2024-04-29T11:58:13Z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0x010100F520EF2FEE7A8C4FB8F4F683B1416C6C</vt:lpwstr>
  </property>
  <property fmtid="{D5CDD505-2E9C-101B-9397-08002B2CF9AE}" pid="3" name="MSIP_Label_66cffd26-8a8e-4271-ae8c-0448cc98c6fa_Enabled">
    <vt:lpwstr>true</vt:lpwstr>
  </property>
  <property fmtid="{D5CDD505-2E9C-101B-9397-08002B2CF9AE}" pid="4" name="MSIP_Label_66cffd26-8a8e-4271-ae8c-0448cc98c6fa_SetDate">
    <vt:lpwstr>2023-02-22T09:12:29Z</vt:lpwstr>
  </property>
  <property fmtid="{D5CDD505-2E9C-101B-9397-08002B2CF9AE}" pid="5" name="MSIP_Label_66cffd26-8a8e-4271-ae8c-0448cc98c6fa_Method">
    <vt:lpwstr>Privileged</vt:lpwstr>
  </property>
  <property fmtid="{D5CDD505-2E9C-101B-9397-08002B2CF9AE}" pid="6" name="MSIP_Label_66cffd26-8a8e-4271-ae8c-0448cc98c6fa_Name">
    <vt:lpwstr>AST dokumenti</vt:lpwstr>
  </property>
  <property fmtid="{D5CDD505-2E9C-101B-9397-08002B2CF9AE}" pid="7" name="MSIP_Label_66cffd26-8a8e-4271-ae8c-0448cc98c6fa_SiteId">
    <vt:lpwstr>c4c0dd7c-1dfb-4088-9303-96b608da35b3</vt:lpwstr>
  </property>
  <property fmtid="{D5CDD505-2E9C-101B-9397-08002B2CF9AE}" pid="8" name="MSIP_Label_66cffd26-8a8e-4271-ae8c-0448cc98c6fa_ActionId">
    <vt:lpwstr>0cb19158-c455-48a6-b58f-6770ee597312</vt:lpwstr>
  </property>
  <property fmtid="{D5CDD505-2E9C-101B-9397-08002B2CF9AE}" pid="9" name="MSIP_Label_66cffd26-8a8e-4271-ae8c-0448cc98c6fa_ContentBits">
    <vt:lpwstr>0</vt:lpwstr>
  </property>
  <property fmtid="{D5CDD505-2E9C-101B-9397-08002B2CF9AE}" pid="10" name="_dlc_DocIdItemGuid">
    <vt:lpwstr>db3f56b7-b434-4430-920b-2a4502012f4c</vt:lpwstr>
  </property>
</Properties>
</file>