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FKD\09_AST Finanšu pārskati\2024\2024 3M\"/>
    </mc:Choice>
  </mc:AlternateContent>
  <xr:revisionPtr revIDLastSave="0" documentId="13_ncr:1_{5EB6EDDF-7017-425C-A070-7E0C34FF3E12}" xr6:coauthVersionLast="47" xr6:coauthVersionMax="47" xr10:uidLastSave="{00000000-0000-0000-0000-000000000000}"/>
  <bookViews>
    <workbookView xWindow="-120" yWindow="-120" windowWidth="29040" windowHeight="15840" tabRatio="901"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5" sheetId="24" r:id="rId11"/>
    <sheet name="Note 16" sheetId="26" r:id="rId12"/>
    <sheet name="Note 17" sheetId="28" r:id="rId13"/>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13-15'!#REF!</definedName>
    <definedName name="_Toc506281143" localSheetId="11">'Note 16'!#REF!</definedName>
    <definedName name="_Toc506281143" localSheetId="12">'Note 17'!#REF!</definedName>
    <definedName name="_Toc506281143" localSheetId="5">'Note 3'!#REF!</definedName>
    <definedName name="_Toc506281143" localSheetId="8">'Note 7'!#REF!</definedName>
    <definedName name="_Toc506281143" localSheetId="9">'Note 8-12'!#REF!</definedName>
    <definedName name="_Toc506297406" localSheetId="10">'Note 13-15'!#REF!</definedName>
    <definedName name="_Toc506297406" localSheetId="11">'Note 16'!$A$2</definedName>
    <definedName name="_Toc506297406" localSheetId="12">'Note 17'!#REF!</definedName>
    <definedName name="_Toc506297406" localSheetId="5">'Note 3'!$A$2</definedName>
    <definedName name="_Toc506297406" localSheetId="8">'Note 7'!$A$60</definedName>
    <definedName name="_Toc506297406" localSheetId="9">'Note 8-12'!#REF!</definedName>
    <definedName name="_Toc70520890" localSheetId="6">'Note 4'!#REF!</definedName>
    <definedName name="_Toc70520890" localSheetId="7">'Note 5-6'!#REF!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28" l="1"/>
  <c r="G43" i="28"/>
  <c r="B103" i="24"/>
  <c r="B99" i="24"/>
  <c r="B93" i="24"/>
  <c r="A103" i="24"/>
  <c r="A99" i="24"/>
  <c r="A93" i="24"/>
  <c r="B146" i="22"/>
  <c r="A146" i="22"/>
  <c r="A143" i="22"/>
  <c r="A98" i="22"/>
  <c r="A130" i="22" s="1"/>
  <c r="B89" i="22"/>
  <c r="A79" i="22"/>
  <c r="A110" i="22" s="1"/>
  <c r="A139" i="22" s="1"/>
  <c r="B55" i="22"/>
  <c r="B86" i="22" s="1"/>
  <c r="B117" i="22" s="1"/>
  <c r="B143" i="22" s="1"/>
  <c r="A55" i="22"/>
  <c r="A86" i="22" s="1"/>
  <c r="A117" i="22" s="1"/>
  <c r="B54" i="22"/>
  <c r="B85" i="22" s="1"/>
  <c r="B116" i="22" s="1"/>
  <c r="B142" i="22" s="1"/>
  <c r="A54" i="22"/>
  <c r="A85" i="22" s="1"/>
  <c r="A116" i="22" s="1"/>
  <c r="A142" i="22" s="1"/>
  <c r="B50" i="22"/>
  <c r="B80" i="22" s="1"/>
  <c r="B111" i="22" s="1"/>
  <c r="B140" i="22" s="1"/>
  <c r="A50" i="22"/>
  <c r="A80" i="22" s="1"/>
  <c r="A111" i="22" s="1"/>
  <c r="A140" i="22" s="1"/>
  <c r="B49" i="22"/>
  <c r="B79" i="22" s="1"/>
  <c r="B110" i="22" s="1"/>
  <c r="B139" i="22" s="1"/>
  <c r="B46" i="22"/>
  <c r="B76" i="22" s="1"/>
  <c r="B107" i="22" s="1"/>
  <c r="B136" i="22" s="1"/>
  <c r="A46" i="22"/>
  <c r="A76" i="22" s="1"/>
  <c r="A107" i="22" s="1"/>
  <c r="A136" i="22" s="1"/>
  <c r="B45" i="22"/>
  <c r="B75" i="22" s="1"/>
  <c r="B106" i="22" s="1"/>
  <c r="B135" i="22" s="1"/>
  <c r="A45" i="22"/>
  <c r="A75" i="22" s="1"/>
  <c r="A106" i="22" s="1"/>
  <c r="A135" i="22" s="1"/>
  <c r="B40" i="22"/>
  <c r="B69" i="22" s="1"/>
  <c r="B99" i="22" s="1"/>
  <c r="B131" i="22" s="1"/>
  <c r="A40" i="22"/>
  <c r="A69" i="22" s="1"/>
  <c r="A99" i="22" s="1"/>
  <c r="A131" i="22" s="1"/>
  <c r="B39" i="22"/>
  <c r="B68" i="22" s="1"/>
  <c r="B98" i="22" s="1"/>
  <c r="B130" i="22" s="1"/>
  <c r="B36" i="22"/>
  <c r="B65" i="22" s="1"/>
  <c r="B95" i="22" s="1"/>
  <c r="B127" i="22" s="1"/>
  <c r="A36" i="22"/>
  <c r="A65" i="22" s="1"/>
  <c r="A95" i="22" s="1"/>
  <c r="A127" i="22" s="1"/>
  <c r="E27" i="19"/>
  <c r="D27" i="19"/>
  <c r="B39" i="26"/>
  <c r="A39" i="26"/>
  <c r="F150" i="22"/>
  <c r="E150" i="22"/>
  <c r="C48" i="17"/>
  <c r="L26" i="16"/>
  <c r="M26" i="16" s="1"/>
  <c r="G26" i="16"/>
  <c r="H26" i="16" s="1"/>
  <c r="G23" i="16"/>
  <c r="H23" i="16" s="1"/>
  <c r="B43" i="4"/>
  <c r="A43" i="4"/>
  <c r="H3" i="1"/>
  <c r="G3" i="1"/>
  <c r="L23" i="16"/>
  <c r="M23" i="16" s="1"/>
  <c r="G33" i="28"/>
  <c r="F33" i="28"/>
  <c r="G6" i="28"/>
  <c r="F6" i="28"/>
  <c r="D32" i="24"/>
  <c r="D41" i="24" s="1"/>
  <c r="D55" i="24" s="1"/>
  <c r="D107" i="24" s="1"/>
  <c r="C32" i="24"/>
  <c r="C41" i="24" s="1"/>
  <c r="C55" i="24" s="1"/>
  <c r="C107" i="24" s="1"/>
  <c r="F3" i="24"/>
  <c r="F32" i="24" s="1"/>
  <c r="F41" i="24" s="1"/>
  <c r="F55" i="24" s="1"/>
  <c r="F107" i="24" s="1"/>
  <c r="E3" i="24"/>
  <c r="E32" i="24" s="1"/>
  <c r="E41" i="24" s="1"/>
  <c r="E55" i="24" s="1"/>
  <c r="E107" i="24" s="1"/>
  <c r="D15" i="23"/>
  <c r="D33" i="23" s="1"/>
  <c r="D42" i="23" s="1"/>
  <c r="D55" i="23" s="1"/>
  <c r="C15" i="23"/>
  <c r="C33" i="23" s="1"/>
  <c r="C42" i="23" s="1"/>
  <c r="C55" i="23" s="1"/>
  <c r="G3" i="23"/>
  <c r="G15" i="23" s="1"/>
  <c r="G33" i="23" s="1"/>
  <c r="G42" i="23" s="1"/>
  <c r="G55" i="23" s="1"/>
  <c r="F3" i="23"/>
  <c r="F15" i="23" s="1"/>
  <c r="F33" i="23" s="1"/>
  <c r="F42" i="23" s="1"/>
  <c r="F55" i="23" s="1"/>
  <c r="D16" i="20"/>
  <c r="C16" i="20"/>
  <c r="G3" i="20"/>
  <c r="G16" i="20" s="1"/>
  <c r="F3" i="20"/>
  <c r="F16" i="20" s="1"/>
  <c r="H3" i="19"/>
  <c r="G3" i="19"/>
  <c r="D48" i="17"/>
  <c r="F38" i="17"/>
  <c r="E38" i="17"/>
  <c r="F26" i="17"/>
  <c r="F48" i="17" s="1"/>
  <c r="E26" i="17"/>
  <c r="E48" i="17" s="1"/>
  <c r="H3" i="2"/>
  <c r="G3" i="2"/>
  <c r="L13" i="16"/>
  <c r="M13" i="16" s="1"/>
  <c r="K9" i="16"/>
  <c r="J9" i="16"/>
  <c r="G13" i="16"/>
  <c r="H13" i="16" s="1"/>
  <c r="K3" i="16"/>
  <c r="J3" i="16"/>
  <c r="B1" i="28"/>
  <c r="A1" i="28"/>
  <c r="B1" i="26"/>
  <c r="A1" i="26"/>
  <c r="B1" i="24"/>
  <c r="A1" i="24"/>
  <c r="B1" i="23"/>
  <c r="A1" i="23"/>
  <c r="B1" i="22"/>
  <c r="A1" i="22"/>
  <c r="D3" i="5"/>
  <c r="G25" i="16"/>
  <c r="H25" i="16" s="1"/>
  <c r="G24" i="16"/>
  <c r="H24" i="16" s="1"/>
  <c r="G19" i="16"/>
  <c r="H19" i="16" s="1"/>
  <c r="G18" i="16"/>
  <c r="H18" i="16" s="1"/>
  <c r="G17" i="16"/>
  <c r="H17" i="16" s="1"/>
  <c r="G14" i="16"/>
  <c r="H14" i="16" s="1"/>
  <c r="G12" i="16"/>
  <c r="H12" i="16" s="1"/>
  <c r="G11" i="16"/>
  <c r="H11" i="16" s="1"/>
  <c r="G10" i="16"/>
  <c r="H10" i="16" s="1"/>
  <c r="G7" i="16"/>
  <c r="H7" i="16" s="1"/>
  <c r="G6" i="16"/>
  <c r="H6" i="16" s="1"/>
  <c r="G5" i="16"/>
  <c r="H5"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H27" i="19" l="1"/>
  <c r="G27" i="19"/>
  <c r="L20" i="16"/>
  <c r="G20" i="16"/>
  <c r="H20"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<sst xmlns="http://schemas.openxmlformats.org/spreadsheetml/2006/main" count="1956" uniqueCount="925">
  <si>
    <t xml:space="preserve">Δ </t>
  </si>
  <si>
    <t>%</t>
  </si>
  <si>
    <t>TWh</t>
  </si>
  <si>
    <t>'000 EUR</t>
  </si>
  <si>
    <t>EBITDA</t>
  </si>
  <si>
    <t>EBITDA rentabilitāte</t>
  </si>
  <si>
    <t>Peļņas vai zaudējumu pārskats </t>
  </si>
  <si>
    <t> Pielikums/Note</t>
  </si>
  <si>
    <t>EUR </t>
  </si>
  <si>
    <t>Revenue</t>
  </si>
  <si>
    <t>Personnel expenses</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</si>
  <si>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</si>
  <si>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</si>
  <si>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</si>
  <si>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</si>
  <si>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</si>
  <si>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</si>
  <si>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</si>
  <si>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</si>
  <si>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</si>
  <si>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</si>
  <si>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</si>
  <si>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</si>
  <si>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</si>
  <si>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</si>
  <si>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</si>
  <si>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</si>
  <si>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</si>
  <si>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</si>
  <si>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</si>
  <si>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</si>
  <si>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</si>
  <si>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</si>
  <si>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</si>
  <si>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</si>
  <si>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</si>
  <si>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</si>
  <si>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</si>
  <si>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</si>
  <si>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</si>
  <si>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</si>
  <si>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Pielikums/Note</t>
  </si>
  <si>
    <t>Korekcijas:</t>
  </si>
  <si>
    <t>Adjustments:</t>
  </si>
  <si>
    <t>Borrowings</t>
  </si>
  <si>
    <t>Pārējie ieņēmumi</t>
  </si>
  <si>
    <t>Aktīvu kopumma</t>
  </si>
  <si>
    <t>Pašu kapitāls</t>
  </si>
  <si>
    <t>Aizņēmumi</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</si>
  <si>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</si>
  <si>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</si>
  <si>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</si>
  <si>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</si>
  <si>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</si>
  <si>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</si>
  <si>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</si>
  <si>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</si>
  <si>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</si>
  <si>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</si>
  <si>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</si>
  <si>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</si>
  <si>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</si>
  <si>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</si>
  <si>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</si>
  <si>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</si>
  <si>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</si>
  <si>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</si>
  <si>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</si>
  <si>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</si>
  <si>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</si>
  <si>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</si>
  <si>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</si>
  <si>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</si>
  <si>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</si>
  <si>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</si>
  <si>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</si>
  <si>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</si>
  <si>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</si>
  <si>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</si>
  <si>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</si>
  <si>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</si>
  <si>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</si>
  <si>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</si>
  <si>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</si>
  <si>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</si>
  <si>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</si>
  <si>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</si>
  <si>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</si>
  <si>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</si>
  <si>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</si>
  <si>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Electricity transmitted to users in Latvia</t>
  </si>
  <si>
    <t>Natural gas transported</t>
  </si>
  <si>
    <t>Natural gas for consumption in Latvia</t>
  </si>
  <si>
    <t>Dabasgāze Latvijas patēriņam</t>
  </si>
  <si>
    <t>*** Neto saistības pret pašu kapitālu</t>
  </si>
  <si>
    <t>Finanšu ieņēmumi</t>
  </si>
  <si>
    <t>Attiecināma uz:</t>
  </si>
  <si>
    <t>Mātessabiedrības akcionāru</t>
  </si>
  <si>
    <t>Nekontrolējošo līdzdalību</t>
  </si>
  <si>
    <t>Statement of profit or loss</t>
  </si>
  <si>
    <t>Other operating expenses</t>
  </si>
  <si>
    <t>Dividends from subsidiaries</t>
  </si>
  <si>
    <t>Finance income</t>
  </si>
  <si>
    <t>Finance costs</t>
  </si>
  <si>
    <t>Profit attributable to:</t>
  </si>
  <si>
    <t>Equity holder of the Parent Company</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</si>
  <si>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</si>
  <si>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</si>
  <si>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</si>
  <si>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</si>
  <si>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</si>
  <si>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</si>
  <si>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</si>
  <si>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</si>
  <si>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</si>
  <si>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</si>
  <si>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</si>
  <si>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</si>
  <si>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</si>
  <si>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</si>
  <si>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</si>
  <si>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</si>
  <si>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</si>
  <si>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</si>
  <si>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</si>
  <si>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</si>
  <si>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Deferred corporate income tax liabilities</t>
  </si>
  <si>
    <t>Other creditors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</si>
  <si>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</si>
  <si>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</si>
  <si>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</si>
  <si>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</si>
  <si>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</si>
  <si>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</si>
  <si>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</si>
  <si>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</si>
  <si>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</si>
  <si>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</si>
  <si>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</si>
  <si>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</si>
  <si>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</si>
  <si>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</si>
  <si>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</si>
  <si>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</si>
  <si>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</si>
  <si>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</si>
  <si>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</si>
  <si>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</si>
  <si>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</si>
  <si>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</si>
  <si>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</si>
  <si>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</si>
  <si>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</si>
  <si>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</si>
  <si>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</si>
  <si>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</si>
  <si>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</si>
  <si>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</si>
  <si>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</si>
  <si>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</si>
  <si>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</si>
  <si>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</si>
  <si>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</si>
  <si>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</si>
  <si>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Aizņēmumu no kredītiestādēm atmaksa</t>
  </si>
  <si>
    <t>Izmaksātās dividendes</t>
  </si>
  <si>
    <t>Finansēšanas darbības neto naudas plūsma</t>
  </si>
  <si>
    <t>Interest expense</t>
  </si>
  <si>
    <t>Interest income</t>
  </si>
  <si>
    <t>Interest paid</t>
  </si>
  <si>
    <t>Dabasgāzes pārvade</t>
  </si>
  <si>
    <t>Dabasgāzes uzglabāšana</t>
  </si>
  <si>
    <t>Elektroenerģijas pārvades sistēmas pakalpojums</t>
  </si>
  <si>
    <t>Ieņēmumi no dabasgāzes pārvades</t>
  </si>
  <si>
    <t>Ieņēmumi no dabasgāzes uzglabāšanas</t>
  </si>
  <si>
    <t>Pieslēguma maksas ieņēmumi</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</si>
  <si>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</si>
  <si>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</si>
  <si>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</si>
  <si>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</si>
  <si>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</si>
  <si>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</si>
  <si>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</si>
  <si>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Revenue from reactive electricity</t>
  </si>
  <si>
    <t>Electricity transit service</t>
  </si>
  <si>
    <t>Other services</t>
  </si>
  <si>
    <t>Other revenue</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</si>
  <si>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</si>
  <si>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</si>
  <si>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</si>
  <si>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</si>
  <si>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</si>
  <si>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</si>
  <si>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</si>
  <si>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</si>
  <si>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</si>
  <si>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</si>
  <si>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</si>
  <si>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</si>
  <si>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</si>
  <si>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</si>
  <si>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</si>
  <si>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</si>
  <si>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Citi finanšu ieņēmumi</t>
  </si>
  <si>
    <t>Procentu izmaksas no aizņēmumiem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</si>
  <si>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</si>
  <si>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</si>
  <si>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</si>
  <si>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</si>
  <si>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</si>
  <si>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</si>
  <si>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</si>
  <si>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Other finance income</t>
  </si>
  <si>
    <t>Nākamo periodu izmaksas</t>
  </si>
  <si>
    <t>2022. gada 31. decembrī</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</si>
  <si>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</si>
  <si>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</si>
  <si>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</si>
  <si>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</si>
  <si>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</si>
  <si>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</si>
  <si>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</si>
  <si>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</si>
  <si>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</si>
  <si>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</si>
  <si>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</si>
  <si>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</si>
  <si>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</si>
  <si>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</si>
  <si>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</si>
  <si>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</si>
  <si>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</si>
  <si>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</si>
  <si>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</si>
  <si>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</si>
  <si>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Sold</t>
  </si>
  <si>
    <t>Norakstīts</t>
  </si>
  <si>
    <t>Gāzes pārvades ēkas un būves</t>
  </si>
  <si>
    <t>Gas transmission real estate</t>
  </si>
  <si>
    <t>Avārijas rezerve</t>
  </si>
  <si>
    <t>Reserve for emergencies</t>
  </si>
  <si>
    <t>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</si>
  <si>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</si>
  <si>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</si>
  <si>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</si>
  <si>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</si>
  <si>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</si>
  <si>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</si>
  <si>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</si>
  <si>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</si>
  <si>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</si>
  <si>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</si>
  <si>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</si>
  <si>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</si>
  <si>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</si>
  <si>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</si>
  <si>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</si>
  <si>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</si>
  <si>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</si>
  <si>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</si>
  <si>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</si>
  <si>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</si>
  <si>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</si>
  <si>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</si>
  <si>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</si>
  <si>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</si>
  <si>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</si>
  <si>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</si>
  <si>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</si>
  <si>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</si>
  <si>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</si>
  <si>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</si>
  <si>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</si>
  <si>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</si>
  <si>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</si>
  <si>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</si>
  <si>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</si>
  <si>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</si>
  <si>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''Sistēma PSO-SSO-galalietotāja sasaistei, INTERRFACE''</t>
  </si>
  <si>
    <t>- pabeigtie ES līdzfinansētie projekti</t>
  </si>
  <si>
    <t>Pārējie īstermiņa nākamo periodu ieņēmumi</t>
  </si>
  <si>
    <t>KOPĀ īstermiņa nākamo periodu ieņēmumi</t>
  </si>
  <si>
    <t>Saņemtais ES līdzfinansējums*</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</si>
  <si>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</si>
  <si>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</si>
  <si>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</si>
  <si>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</si>
  <si>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</si>
  <si>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</si>
  <si>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</si>
  <si>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</si>
  <si>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</si>
  <si>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</si>
  <si>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</si>
  <si>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</si>
  <si>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</si>
  <si>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</si>
  <si>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</si>
  <si>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</si>
  <si>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</si>
  <si>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</si>
  <si>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</si>
  <si>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</si>
  <si>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</si>
  <si>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</si>
  <si>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</si>
  <si>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</si>
  <si>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</si>
  <si>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</si>
  <si>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</si>
  <si>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</si>
  <si>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</si>
  <si>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</si>
  <si>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</si>
  <si>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</si>
  <si>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</si>
  <si>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</si>
  <si>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</si>
  <si>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</si>
  <si>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</si>
  <si>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</si>
  <si>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</si>
  <si>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</si>
  <si>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</si>
  <si>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</si>
  <si>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</si>
  <si>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Finanšu aktīvi:</t>
  </si>
  <si>
    <t>Finanšu saistības:</t>
  </si>
  <si>
    <t>-</t>
  </si>
  <si>
    <t>Balansējošā elektroenerģija</t>
  </si>
  <si>
    <t>Regulējošā elektroenerģija</t>
  </si>
  <si>
    <t>Reaktīvās enerģijas ieņēmumi</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</si>
  <si>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</si>
  <si>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</si>
  <si>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</si>
  <si>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</si>
  <si>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</si>
  <si>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</si>
  <si>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</si>
  <si>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</si>
  <si>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</si>
  <si>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</si>
  <si>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</si>
  <si>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</si>
  <si>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</si>
  <si>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</si>
  <si>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</si>
  <si>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6a</t>
  </si>
  <si>
    <t>6b</t>
  </si>
  <si>
    <t>- </t>
  </si>
  <si>
    <t xml:space="preserve"> -   </t>
  </si>
  <si>
    <t>12a</t>
  </si>
  <si>
    <t>Kopā segmenti</t>
  </si>
  <si>
    <t>Total segments</t>
  </si>
  <si>
    <t>Segmentu aktīvi pārskata perioda beigās</t>
  </si>
  <si>
    <t>Segment profit before tax</t>
  </si>
  <si>
    <t>No Meitassabiedrības saņemtās dividendes</t>
  </si>
  <si>
    <t>Peļņa/ (zaudējumi) pirms nodokļa</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</si>
  <si>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</si>
  <si>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</si>
  <si>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</si>
  <si>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</si>
  <si>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</si>
  <si>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</si>
  <si>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</si>
  <si>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</si>
  <si>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</si>
  <si>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</si>
  <si>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</si>
  <si>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5. Izlietotās izejvielas un materiāli</t>
  </si>
  <si>
    <t>5. Raw materials and consumables used</t>
  </si>
  <si>
    <t>6. Finanšu ieņēmumi un izmaksas</t>
  </si>
  <si>
    <t>Pārgrupēts</t>
  </si>
  <si>
    <t>8. Pārējie ilgtermiņa finanšu ieguldījumi</t>
  </si>
  <si>
    <t>Parādu no līgumiem ar klientiem vērtības samazinājums</t>
  </si>
  <si>
    <t>Iekļauts peļņas vai zaudējumu aprēķinā</t>
  </si>
  <si>
    <t>10. Citi debitori</t>
  </si>
  <si>
    <t>11. Nauda</t>
  </si>
  <si>
    <t>11. Cash</t>
  </si>
  <si>
    <t>12. Pašu kapitāls</t>
  </si>
  <si>
    <t>12. Equity</t>
  </si>
  <si>
    <t>13. Nākamo periodu ieņēmumi</t>
  </si>
  <si>
    <t xml:space="preserve">Other income </t>
  </si>
  <si>
    <t>OPERATING (LOSS)/PROFIT</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</si>
  <si>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</si>
  <si>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</si>
  <si>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</si>
  <si>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</si>
  <si>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</si>
  <si>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</si>
  <si>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</si>
  <si>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</si>
  <si>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</si>
  <si>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</si>
  <si>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</si>
  <si>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</si>
  <si>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</si>
  <si>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</si>
  <si>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</si>
  <si>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</si>
  <si>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</si>
  <si>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</si>
  <si>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</si>
  <si>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</si>
  <si>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</si>
  <si>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</si>
  <si>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</si>
  <si>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</si>
  <si>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</si>
  <si>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</si>
  <si>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</si>
  <si>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</si>
  <si>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</si>
  <si>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</si>
  <si>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</si>
  <si>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</si>
  <si>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</si>
  <si>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</si>
  <si>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</si>
  <si>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</si>
  <si>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</si>
  <si>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</si>
  <si>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</si>
  <si>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</si>
  <si>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</si>
  <si>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</si>
  <si>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</si>
  <si>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Net cash flow from investing activities</t>
  </si>
  <si>
    <t>III. Cash flow from financing activities</t>
  </si>
  <si>
    <t>Dividends paid</t>
  </si>
  <si>
    <t>Net cash flow from financing activities</t>
  </si>
  <si>
    <t>Fixed asset revaluation reserve</t>
  </si>
  <si>
    <t>Valuation reserve for post-employment benefits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</si>
  <si>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</si>
  <si>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</si>
  <si>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</si>
  <si>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</si>
  <si>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</si>
  <si>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</si>
  <si>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</si>
  <si>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</si>
  <si>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</si>
  <si>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</si>
  <si>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</si>
  <si>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</si>
  <si>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</si>
  <si>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</si>
  <si>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</si>
  <si>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</si>
  <si>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</si>
  <si>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</si>
  <si>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</si>
  <si>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</si>
  <si>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KOPĀ PĀRĒJIE IEŅĒMUMI</t>
  </si>
  <si>
    <t>IEŅĒMUMI KOPĀ</t>
  </si>
  <si>
    <t>TOTAL OTHER REVENUE</t>
  </si>
  <si>
    <t>IAS 20</t>
  </si>
  <si>
    <t>IFRS 16</t>
  </si>
  <si>
    <t>Ieņēmumi un izdevumi no dabasgāzes balansēšanas, piemērojot aģenta uzskaites principu, pārskatā atklāti neto vērtībā:</t>
  </si>
  <si>
    <t>Revenue from natural gas balancing activities</t>
  </si>
  <si>
    <t>Expenditure on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</si>
  <si>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</si>
  <si>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</si>
  <si>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</si>
  <si>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</si>
  <si>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</si>
  <si>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</si>
  <si>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Emitēto parāda vērtspapīru kupona procenta izmaksas (14.pielikums)</t>
  </si>
  <si>
    <t xml:space="preserve">Kapitalizētās aizņēmuma procentu izmaksas </t>
  </si>
  <si>
    <t>Finanšu izmaksas kopā</t>
  </si>
  <si>
    <t>Interest expense on borrowings</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</si>
  <si>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</si>
  <si>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</si>
  <si>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</si>
  <si>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</si>
  <si>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</si>
  <si>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</si>
  <si>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Additions</t>
  </si>
  <si>
    <t>Disposals</t>
  </si>
  <si>
    <t>8. OTHER LONG-TERM FINANCIAL INVESTMENTS</t>
  </si>
  <si>
    <t>AS ‘‘Conexus Baltic Grid’’</t>
  </si>
  <si>
    <t>9. RECEIVABLES FROM CONTRACTS WITH CUSTOMERS</t>
  </si>
  <si>
    <t>9.  Parādi no līgumiem ar klientiem</t>
  </si>
  <si>
    <t>Expected credit losses</t>
  </si>
  <si>
    <t>Other trade receivables</t>
  </si>
  <si>
    <t>Total expected credit losses</t>
  </si>
  <si>
    <t>Receivables from contracts with customers, net</t>
  </si>
  <si>
    <t>At the beginning of the reporting year</t>
  </si>
  <si>
    <t>Saņemamais ES fondu finansējums</t>
  </si>
  <si>
    <t>TOTAL OTHER RECEIVABLES</t>
  </si>
  <si>
    <t>10. Other receivables</t>
  </si>
  <si>
    <t>Cash in bank</t>
  </si>
  <si>
    <t>TOTAL CASH</t>
  </si>
  <si>
    <t>At 31 December 2022</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</si>
  <si>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</si>
  <si>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</si>
  <si>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</si>
  <si>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</si>
  <si>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</si>
  <si>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</si>
  <si>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</si>
  <si>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</si>
  <si>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</si>
  <si>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</si>
  <si>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</si>
  <si>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</si>
  <si>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</si>
  <si>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</si>
  <si>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</si>
  <si>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</si>
  <si>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</si>
  <si>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Nauda (11. pielikums)</t>
  </si>
  <si>
    <t>Parādi no līgumiem ar klientiem (9. pielikums)</t>
  </si>
  <si>
    <t>Pārējie ilgtermiņa finanšu ieguldījumi (8. pielikums)</t>
  </si>
  <si>
    <t>Citi debitori (10. pielikums)</t>
  </si>
  <si>
    <t>Aizņēmumi (14. pielikums)</t>
  </si>
  <si>
    <t>Cash (Note 11)</t>
  </si>
  <si>
    <t>Receivables from contracts with customers (Note 9)</t>
  </si>
  <si>
    <t>Other non-current financial investments (Note 8)</t>
  </si>
  <si>
    <t>Borrowings (Note 14)</t>
  </si>
  <si>
    <t>Other receivables (Note 10)</t>
  </si>
  <si>
    <t>Revenues</t>
  </si>
  <si>
    <t>Costs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</si>
  <si>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</si>
  <si>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</si>
  <si>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</si>
  <si>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</si>
  <si>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</si>
  <si>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</si>
  <si>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Neto aizņēmumi pret pašu kapitālu***</t>
  </si>
  <si>
    <t>Kopā pārējie visaptverošie ienākumi pārskata gadā</t>
  </si>
  <si>
    <t>KOPĀ visaptverošie ienākumi pārskata gadā</t>
  </si>
  <si>
    <t>Termiņnoguldījumi</t>
  </si>
  <si>
    <t>12b</t>
  </si>
  <si>
    <t>12c</t>
  </si>
  <si>
    <t>13a</t>
  </si>
  <si>
    <t>13b</t>
  </si>
  <si>
    <t>Other comprehensive income/ (loss) not reclassified to profit or loss in subsequent periods</t>
  </si>
  <si>
    <t>Total other comprehensive income for the year</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</si>
  <si>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</si>
  <si>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</si>
  <si>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</si>
  <si>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</si>
  <si>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</si>
  <si>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</si>
  <si>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</si>
  <si>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</si>
  <si>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Deposits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</si>
  <si>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</si>
  <si>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</si>
  <si>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</si>
  <si>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</si>
  <si>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</si>
  <si>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</si>
  <si>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Peļņa/(zaudējumi) pirms nodokļa</t>
  </si>
  <si>
    <t>Nemateriālo ieguldījumu amortizācija, pamatlīdzekļu nolietojums un vērtības samazinājums</t>
  </si>
  <si>
    <t>Tiesību lietot aktīvus nolietojums</t>
  </si>
  <si>
    <t>Uzkrājumu (samazinājums) / pieaugums</t>
  </si>
  <si>
    <t xml:space="preserve">Parādu no līgumiem ar klientiem, depozītu un citu īstermiņa debitoru (pieaugums) / samazinājums </t>
  </si>
  <si>
    <t>Parādu piegādātājiem un pārējiem kreditoriem palielinājums / (samazinājums)</t>
  </si>
  <si>
    <t>Amortization of intangible assets and property, depreciation of plant and equipment and impairment</t>
  </si>
  <si>
    <t>Depreciation of right-of-use assets</t>
  </si>
  <si>
    <t>(Decrease) / increase in provisions</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</si>
  <si>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</si>
  <si>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</si>
  <si>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</si>
  <si>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</si>
  <si>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</si>
  <si>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Saņemtā pārslodzes maksa</t>
  </si>
  <si>
    <t>Izvietotie termiņnoguldījumi</t>
  </si>
  <si>
    <t>Acquisition and establishment of property, plant and equipment and intangible assets</t>
  </si>
  <si>
    <t>Proceeds from sale of PPE</t>
  </si>
  <si>
    <t>Congestion charges received</t>
  </si>
  <si>
    <t>Placed deposits</t>
  </si>
  <si>
    <t>Payments for asset leases</t>
  </si>
  <si>
    <t>Borrowings from credit institutions</t>
  </si>
  <si>
    <t>Repayment of borrowings to credit institutions</t>
  </si>
  <si>
    <t>Net increase in cash during the reporting period</t>
  </si>
  <si>
    <t>Cash at the beginning of the reporting year</t>
  </si>
  <si>
    <t>Cash at the end of the reporting year</t>
  </si>
  <si>
    <t>Neto naudas palielinājums pārskata periodā</t>
  </si>
  <si>
    <t>Naudas atlikums pārskata gada sākumā</t>
  </si>
  <si>
    <t>Naudas atlikums pārskata gada beigās</t>
  </si>
  <si>
    <t>Segmenta (zaudējumi) / peļņa pirms nodokļa</t>
  </si>
  <si>
    <t>Segment (loss)/profit before tax</t>
  </si>
  <si>
    <t>Segmentu peļņa/(zaudējumi) pirms nodokļa un finanšu izmaksām</t>
  </si>
  <si>
    <t>Segmentu peļņa/(zaudējumi) pirms nodokļa</t>
  </si>
  <si>
    <t>Segment profit/(loss) before tax and finance costs</t>
  </si>
  <si>
    <t>Finance expenses</t>
  </si>
  <si>
    <t>Segment profit/(loss) before tax</t>
  </si>
  <si>
    <t>PPE*</t>
  </si>
  <si>
    <t>* The PPE value adjustment relates to the buffer gas in the gas pipelines owned by AS “Conexus Baltic Grid”. The value of the buffer gas was reduced by the valuation of individual PPEs of AS “Conexus Baltic Grid” at the time of purchase price allocation.</t>
  </si>
  <si>
    <t>Total revenue from major customers</t>
  </si>
  <si>
    <t>Revenue from major customers</t>
  </si>
  <si>
    <t>Balansējošās un regulējošās elektroenerģijas realizācija</t>
  </si>
  <si>
    <t>Ieņēmumi no dabasgāzes balansēšanas, neto*</t>
  </si>
  <si>
    <t>Balancing and regulatory electricity sales</t>
  </si>
  <si>
    <t>Revenue from natural gas storage</t>
  </si>
  <si>
    <t>Revenue from natural gas transmission</t>
  </si>
  <si>
    <t>Revenue from connection charges</t>
  </si>
  <si>
    <t>Reactive electricity revenues</t>
  </si>
  <si>
    <t>Revenue from natural gas balancing, net*</t>
  </si>
  <si>
    <t>TOTAL REVENUE FROM CONTRACTS WITH CUSTOMERS</t>
  </si>
  <si>
    <t>Congestion management revenue to cover the costs of transmission</t>
  </si>
  <si>
    <t>losses**</t>
  </si>
  <si>
    <t>Electric power congestion elimination</t>
  </si>
  <si>
    <t>Asset leases</t>
  </si>
  <si>
    <t>*Ieņēmumi un izdevumi no balansēšanas, piemērojot aģenta uzskaites principu, pārskatā atklāti neto vērtībā un tiek iekļauti peļņas vai zaudējumu pārskata postenī ieņēmumi no pamatdarbības.</t>
  </si>
  <si>
    <t>*Revenue and expenses from balancing are recognized applying the agency principle and are disclosed on a net basis within income statement as part of operating income.</t>
  </si>
  <si>
    <t>Cost of materials used and repair works</t>
  </si>
  <si>
    <t>Electricity for self-consumption</t>
  </si>
  <si>
    <t>TOTAL RAW MATERIALS AND CONSUMABLES USED</t>
  </si>
  <si>
    <t>Aktīvu nomas procentu izdevumi (14. pielikums)</t>
  </si>
  <si>
    <t>Interest income on loans</t>
  </si>
  <si>
    <t>Total finance income</t>
  </si>
  <si>
    <t>Interest expenses on coupon of debt securities issued (Note 14)</t>
  </si>
  <si>
    <t xml:space="preserve">Capitalized interest expenses of borrowings </t>
  </si>
  <si>
    <t>Interest expense on leased assets (Note 14)</t>
  </si>
  <si>
    <t>Other finance expenses</t>
  </si>
  <si>
    <t>Total finance expenses</t>
  </si>
  <si>
    <t>b) Finance expenses</t>
  </si>
  <si>
    <t>7.  Nemateriālie ieguldījumi un pamatlīdzekļi</t>
  </si>
  <si>
    <t>Datorprogrammas un licences</t>
  </si>
  <si>
    <t>Pārvades lietošanas tiesības</t>
  </si>
  <si>
    <t>Nemateriālo ieguldījumu izveidošanas izmaksas</t>
  </si>
  <si>
    <t>Sākotnējā vērtība</t>
  </si>
  <si>
    <t>Uzkrātā amortizācija</t>
  </si>
  <si>
    <t>Aprēķinātā amortizācija</t>
  </si>
  <si>
    <t xml:space="preserve">                       -   </t>
  </si>
  <si>
    <t>Historical cost</t>
  </si>
  <si>
    <t>Accumulated depreciation</t>
  </si>
  <si>
    <t>Transferred</t>
  </si>
  <si>
    <t>Amortization charge</t>
  </si>
  <si>
    <t>NBV at 31 December 2022</t>
  </si>
  <si>
    <t>Accumulated amortization</t>
  </si>
  <si>
    <t>For 2023</t>
  </si>
  <si>
    <t>7. Intangible ASSETS and PROPERTY, PLANT AND EQUIPMENT</t>
  </si>
  <si>
    <t xml:space="preserve">7.1. Nemateriālie ieguldījumi </t>
  </si>
  <si>
    <t>7.1  Intangible ASSETS</t>
  </si>
  <si>
    <t>Accumulated amortisation</t>
  </si>
  <si>
    <t>NBV</t>
  </si>
  <si>
    <t>Amortisation charge</t>
  </si>
  <si>
    <t>7.2. Pamatlīdzekļi</t>
  </si>
  <si>
    <t>7.2 PROPERTY, PLANT AND EQUIPMENT</t>
  </si>
  <si>
    <t>Historical cost or revalued amount</t>
  </si>
  <si>
    <t>Depreciation charge</t>
  </si>
  <si>
    <t>7.3. Tiesības lietot aktīvus</t>
  </si>
  <si>
    <t>Ēkas un zeme</t>
  </si>
  <si>
    <t>Uzkrātais nolietojums</t>
  </si>
  <si>
    <t xml:space="preserve">7.3 RIGHT-of-USE ASSETS </t>
  </si>
  <si>
    <t>Buildings and land</t>
  </si>
  <si>
    <t xml:space="preserve">Historical cost </t>
  </si>
  <si>
    <t>Changes to lease agreements recognised</t>
  </si>
  <si>
    <t>Increase in right-of-use assets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</si>
  <si>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</si>
  <si>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</si>
  <si>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</si>
  <si>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</si>
  <si>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</si>
  <si>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</si>
  <si>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Pārskata gada sākumā</t>
  </si>
  <si>
    <t>Pārskata gada beigās</t>
  </si>
  <si>
    <t>Receivables for electricity transmission service</t>
  </si>
  <si>
    <t>Total receivables from contracts with customers</t>
  </si>
  <si>
    <t>RECEIVABLES FROM CONTRACTS WITH CUSTOMERS, NET</t>
  </si>
  <si>
    <t>Recognised in the income statement</t>
  </si>
  <si>
    <t>At the end of the reporting year</t>
  </si>
  <si>
    <t>Impairment of the receivables from contracts with customers</t>
  </si>
  <si>
    <t>Parāds saistībā ar krāpniecisko darījumu*</t>
  </si>
  <si>
    <t>Uzkrājums krāpnieciskajam darījumam*</t>
  </si>
  <si>
    <t>Expected European Union advance funding</t>
  </si>
  <si>
    <t>Receivables related to the fraudulent transaction*</t>
  </si>
  <si>
    <t>Provision for the fraudulent transaction*</t>
  </si>
  <si>
    <t>Prepayments</t>
  </si>
  <si>
    <t>Other receivables</t>
  </si>
  <si>
    <t>NAUDA KOPĀ</t>
  </si>
  <si>
    <t>Jaunu akciju emisija</t>
  </si>
  <si>
    <t>Issue of new shares</t>
  </si>
  <si>
    <t>31 December 2022</t>
  </si>
  <si>
    <t>Number of shares</t>
  </si>
  <si>
    <t>Registered share capital</t>
  </si>
  <si>
    <t>13. Deferred REVENUE</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</si>
  <si>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</si>
  <si>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</si>
  <si>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</si>
  <si>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</si>
  <si>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(b) Current deferred revenue</t>
  </si>
  <si>
    <t>- from connection charges</t>
  </si>
  <si>
    <t>Short-term deferred revenue from contracts with customers</t>
  </si>
  <si>
    <t>Project “Synchronisation of the Baltic power system with the European power system, Phase 2”</t>
  </si>
  <si>
    <t>Synchronisation of the Baltic States with Continental Europe, Phase 1</t>
  </si>
  <si>
    <t>- finished EU-funded projects</t>
  </si>
  <si>
    <t>Other current deferred revenue</t>
  </si>
  <si>
    <t>TOTAL current deferred revenue</t>
  </si>
  <si>
    <t>Saņemtā pieslēguma maksa no klientu iemaksām</t>
  </si>
  <si>
    <t xml:space="preserve">Movement in deferred revenue from contracts with customers (non-current and current): </t>
  </si>
  <si>
    <t>Connection charges recognized in income statement</t>
  </si>
  <si>
    <t>Connection charges received from customer contributions</t>
  </si>
  <si>
    <t>EU co-financing received*</t>
  </si>
  <si>
    <t>Accumulated prior period EU co-financing received</t>
  </si>
  <si>
    <t>Deferred revenue received from EU co-financing</t>
  </si>
  <si>
    <t>EU co-financing advance received</t>
  </si>
  <si>
    <t>Congestion charge revenue received</t>
  </si>
  <si>
    <t>Congestion charge revenue recognized in the income statement</t>
  </si>
  <si>
    <t>EU co-financing recognized in the income statement</t>
  </si>
  <si>
    <t>TOTAL at the end of the reporting year</t>
  </si>
  <si>
    <t xml:space="preserve">Movement in other deferred revenue (non-current and current): </t>
  </si>
  <si>
    <t>14. Aizņēmumi un nomas saistības</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</si>
  <si>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</si>
  <si>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</si>
  <si>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</si>
  <si>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</si>
  <si>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</si>
  <si>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</si>
  <si>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14. Borrowings and lease LIABILITIES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</si>
  <si>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</si>
  <si>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</si>
  <si>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</si>
  <si>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</si>
  <si>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</si>
  <si>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</si>
  <si>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</si>
  <si>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</si>
  <si>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</si>
  <si>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</si>
  <si>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</si>
  <si>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</si>
  <si>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</si>
  <si>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</si>
  <si>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</si>
  <si>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</si>
  <si>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</si>
  <si>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</si>
  <si>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15.  Parādi piegādātājiem un pārējie kreditori</t>
  </si>
  <si>
    <t>Saņemtie avansi par jaudas rezervēšanas maksu</t>
  </si>
  <si>
    <t>KOPĀ parādi piegādātājiem un pārējiem kreditoriem, t.sk.:</t>
  </si>
  <si>
    <t>Parādi pārējiem kreditoriem</t>
  </si>
  <si>
    <t>15. PAYABLES TO SUPPLIERS AND OTHER CREDITORS</t>
  </si>
  <si>
    <t>Accrued liabilities</t>
  </si>
  <si>
    <t>Other current financial liabilities</t>
  </si>
  <si>
    <t>National social insurance mandatory contributions and other taxes</t>
  </si>
  <si>
    <t>Advances received for connection charges</t>
  </si>
  <si>
    <t>Advances received for capacity reservation</t>
  </si>
  <si>
    <t>Other current non-financial liabilities</t>
  </si>
  <si>
    <t>TOTAL payables to suppliers and other creditors, including:</t>
  </si>
  <si>
    <t>TOTAL payables to suppliers</t>
  </si>
  <si>
    <t>TOTAL payables to other creditors</t>
  </si>
  <si>
    <t>16.  Patiesās vērtības apsvērumi</t>
  </si>
  <si>
    <t>16.  FAIR VALUE CONSIDERATIONS</t>
  </si>
  <si>
    <t>Pārvērtētie pamatlīdzekļi (7.2 pielikums)</t>
  </si>
  <si>
    <t>Aktīvi, kuriem patiesā vērtība tiek uzrādīta:</t>
  </si>
  <si>
    <t>Saistības, kurām patiesā vērtība tiek uzrādīta:</t>
  </si>
  <si>
    <t>Nomas saistības (14. pielikums)</t>
  </si>
  <si>
    <t>Parādi piegādātājiem un pārējiem kreditoriem (15. pielikums)</t>
  </si>
  <si>
    <t>Assets that are measured at fair value:</t>
  </si>
  <si>
    <t>Revalued property, plant and equipment (Note 7.2)</t>
  </si>
  <si>
    <t>Assets for which fair value is reported:</t>
  </si>
  <si>
    <t>Liabilities at fair value:</t>
  </si>
  <si>
    <t>Lease liabilities (Note 14)</t>
  </si>
  <si>
    <t>Payables to suppliers and other payables (Note 15)</t>
  </si>
  <si>
    <t>Gāzes uzglabāšana un pārvade</t>
  </si>
  <si>
    <t>Gas storage and transmission</t>
  </si>
  <si>
    <t>Total revenue from transactions with related companies</t>
  </si>
  <si>
    <t>Balancing electricity</t>
  </si>
  <si>
    <t>Regulating electricity</t>
  </si>
  <si>
    <t>Elektroenerģija zudumiem un tehnoloģiskajam patēriņam</t>
  </si>
  <si>
    <t xml:space="preserve">Elektroenerģija tranzīta zudumiem </t>
  </si>
  <si>
    <t>Electricity for losses and technological consumption</t>
  </si>
  <si>
    <t>Electricity for transit losses</t>
  </si>
  <si>
    <t>Electricity for business use</t>
  </si>
  <si>
    <t>Capacity reserve for electricity system security</t>
  </si>
  <si>
    <t>Use of synchronous compensators</t>
  </si>
  <si>
    <t>Lease of PPE and land</t>
  </si>
  <si>
    <t>Nauda un tās ekvivalenti</t>
  </si>
  <si>
    <t>Cash and short-term deposits</t>
  </si>
  <si>
    <t>Ieņēmumi no līdzdalības asociēto sabiedrību kapitālā</t>
  </si>
  <si>
    <t>Share of profit of an associate</t>
  </si>
  <si>
    <t>Ienākumi no pamatlīdzekļu pārvērtēšanas</t>
  </si>
  <si>
    <t>Revaluation of property, plant and equipment (decrease)/increase</t>
  </si>
  <si>
    <t>Result of the re-measurement of post-employment benefits</t>
  </si>
  <si>
    <t xml:space="preserve">                           -   </t>
  </si>
  <si>
    <t>Cash and cash equivalents</t>
  </si>
  <si>
    <t>Other short-term receivables</t>
  </si>
  <si>
    <t xml:space="preserve">                        -   </t>
  </si>
  <si>
    <t xml:space="preserve">                            -   </t>
  </si>
  <si>
    <t>Saņemtie procentu ieņēmumi</t>
  </si>
  <si>
    <t>Interest received</t>
  </si>
  <si>
    <t>Izslēgts</t>
  </si>
  <si>
    <t>134 449 726</t>
  </si>
  <si>
    <t>Pieprasījuma depozīti</t>
  </si>
  <si>
    <t>Demand deposits</t>
  </si>
  <si>
    <t xml:space="preserve"> - Unfinished EU co-funded projects, including:</t>
  </si>
  <si>
    <t>Project “System for TSO-SSO-end-user interconnection, INTERRFACE”</t>
  </si>
  <si>
    <t>Vidējais darbinieku skaits</t>
  </si>
  <si>
    <t>Average number of employees</t>
  </si>
  <si>
    <t>Avansa maksājumi par nemateriālajiem ieguldījumiem</t>
  </si>
  <si>
    <t>2023. gada 31. decembrī</t>
  </si>
  <si>
    <t>At 31 December 2023</t>
  </si>
  <si>
    <t xml:space="preserve">                          - </t>
  </si>
  <si>
    <t xml:space="preserve">                       - </t>
  </si>
  <si>
    <t xml:space="preserve">                           - </t>
  </si>
  <si>
    <t>Pārslodzes maksas ieņēmumi pārvades zudumu izmaksu segšanai**</t>
  </si>
  <si>
    <t>Procentu ieņēmumi no depozītiem</t>
  </si>
  <si>
    <t>FINANŠU IEŅĒMUMI/ (IZMAKSAS), NETO</t>
  </si>
  <si>
    <t>FINANCE INCOME / (EXPENSES), NET</t>
  </si>
  <si>
    <t>Atlikusī vērtība 2023. gada 31. decembrī</t>
  </si>
  <si>
    <t>NBV at 31 December 2023</t>
  </si>
  <si>
    <t>Computer software and licenses</t>
  </si>
  <si>
    <t>Transmission right-of-use assets</t>
  </si>
  <si>
    <t>Intangible assets under construction</t>
  </si>
  <si>
    <t>Vienošanās par pakalpojumu koncesiju</t>
  </si>
  <si>
    <t>Agreement on service concession</t>
  </si>
  <si>
    <t>7.4. Nolietojums un amortizācija</t>
  </si>
  <si>
    <t>Norakstīšana un citas korekcijas</t>
  </si>
  <si>
    <t>KOPĀ nolietojums un amortizācija neiskaitot norkastīšanu un citas korekcijas</t>
  </si>
  <si>
    <t>TOTAL depreciation and amortisation excluding write-offs and other adjustments</t>
  </si>
  <si>
    <t>Write-offs and other adjustments</t>
  </si>
  <si>
    <t xml:space="preserve">-   </t>
  </si>
  <si>
    <t>31.12.2023.</t>
  </si>
  <si>
    <t>At 31.12.2023</t>
  </si>
  <si>
    <t>Income and expenses from related party transactions (other state-owned capital companies)</t>
  </si>
  <si>
    <t>Ieņēmumi un izmaksas no darījumiem ar saistītajām pusēm (valsts kontrolētām kapitālsabiedrības)</t>
  </si>
  <si>
    <t>17. Darījumi ar saistītajām pusēm</t>
  </si>
  <si>
    <t>17.  TRANSACTIONS WITH RELATED PARTIES</t>
  </si>
  <si>
    <t>Akciju sabiedrības "Augstsprieguma tīkls" koncerna konsolidētais un AS "Augstsprieguma tīkls" starpperiodu saīsinātie finanšu pārskati par 3 mēnešu periodu, kas noslēdzās 2024. gada 31. martā</t>
  </si>
  <si>
    <t>Augstsprieguma tīkls group's consolidated and AS "Augstsprieguma tīkls" stand-alone condensed interim financial statements for the 3-month period ended 31 March 2024</t>
  </si>
  <si>
    <t>2024 3M</t>
  </si>
  <si>
    <t>2023 3M</t>
  </si>
  <si>
    <t>Pēcnodarbinātības pabalstu novērtēšanas rezultāts</t>
  </si>
  <si>
    <t>As at 31 December 2022</t>
  </si>
  <si>
    <t>2024. gada 31. martā</t>
  </si>
  <si>
    <t>At 31 March 2024</t>
  </si>
  <si>
    <t xml:space="preserve"> -</t>
  </si>
  <si>
    <t xml:space="preserve">                   - </t>
  </si>
  <si>
    <t xml:space="preserve">                  - </t>
  </si>
  <si>
    <t xml:space="preserve">                      - </t>
  </si>
  <si>
    <t xml:space="preserve"> - </t>
  </si>
  <si>
    <t xml:space="preserve">2023. gada 31. decembrī </t>
  </si>
  <si>
    <t xml:space="preserve">                         -   </t>
  </si>
  <si>
    <t xml:space="preserve">                    -   </t>
  </si>
  <si>
    <t xml:space="preserve">                          -   </t>
  </si>
  <si>
    <t>Zaudējumi no pamatlīdzekļu izslēgšanas</t>
  </si>
  <si>
    <t>Losses on disposals of intangible assets and property, plant and equipment</t>
  </si>
  <si>
    <t>Saņemtie termiņnoguldījumi</t>
  </si>
  <si>
    <t>Repayment of deposits</t>
  </si>
  <si>
    <t>2024. gada 3 mēneši</t>
  </si>
  <si>
    <t>3 months of 2024</t>
  </si>
  <si>
    <t xml:space="preserve"> -  </t>
  </si>
  <si>
    <t>2023. gada 3 mēneši</t>
  </si>
  <si>
    <t>3 months of 2023</t>
  </si>
  <si>
    <t xml:space="preserve">                             - </t>
  </si>
  <si>
    <t xml:space="preserve">                                   - </t>
  </si>
  <si>
    <t xml:space="preserve">                                  - </t>
  </si>
  <si>
    <t>**Saskaņā ar SPRK padomes 2023. gada 22. maija lēmumu Nr.64 ''Par akciju sabiedrības "Augstsprieguma tīkls" elektroenerģijas pārvades sistēmas pakalpojumu tarifiem'' AST laika periodā līdz 2025. gada 31. decembrim ir atļauts novirzīt uzkrātos pārslodzes vadības ieņēmumus  kopumā līdz 62 070.1 tūkst. EUR apmērā elektroenerģijas pārvades sistēmas pakalpojumu izmaksu segšanai. 2024. gada pirmajos 3 mēnešos elektroenerģijas pārvades sistēmas pakalpojumu izmaksu segšanai novirzīti pārslodzes vadības ieņēmumi 1 200 tūkst.EUR apmērā. Precīzs 2024. pārskata gadā nepieciešamais uzkrāto pārslodzes vadības ieņēmumu apjoms elektroenerģijas pārvades sistēmas pakalpojumu izmaksu segšanai tiks noteikts revidētā gada pārskata ietvaros, vienlaikus nodrošinot, lai kopsummā netiktu pārsniegts kopējais SPRK noteiktais apjoms 62 070.1 tūkst.EUR.</t>
  </si>
  <si>
    <t>**In accordance with the decision No.64 of the PUC Council of 22 May 2023 “On tariffs for electricity transmission system services of joint stock company “Augstsprieguma tīkls””, AST is authorised to use the accumulated congestion revenues in the amount of EUR 62,070.1 thousand within period until 31 December 2025 to cover the costs of electricity transmission network services. In the first 3 months of 2024, congestion charge revenues of EUR 1 200 thousand were used to cover the costs of electricity transmission network services. The exact amount of accumulated congestion revenues required for each of the reporting years 2023-2025 to cover the costs of electricity transmission network services will be determined within the scope of the audited annual financial statements, while ensuring that the total revenue amount determined by PUC does not exceed determined EUR 62,070.1 thousand.</t>
  </si>
  <si>
    <t xml:space="preserve">                               - </t>
  </si>
  <si>
    <t>6. Finance income and costs</t>
  </si>
  <si>
    <t>2022. gada 31. decembris</t>
  </si>
  <si>
    <t>2023.gada 31.decembris</t>
  </si>
  <si>
    <t>For 2024</t>
  </si>
  <si>
    <t>Atlikusī vērtība 2024. gada 31. martā</t>
  </si>
  <si>
    <t>NBV at 31 March 2024</t>
  </si>
  <si>
    <t xml:space="preserve">                         - </t>
  </si>
  <si>
    <t xml:space="preserve">                                     - </t>
  </si>
  <si>
    <t xml:space="preserve"> -  </t>
  </si>
  <si>
    <t xml:space="preserve">   - </t>
  </si>
  <si>
    <t xml:space="preserve">                        - </t>
  </si>
  <si>
    <t>Vērtības samazinājums</t>
  </si>
  <si>
    <t>Impairment charge</t>
  </si>
  <si>
    <t>Urbumi</t>
  </si>
  <si>
    <t>Wells</t>
  </si>
  <si>
    <t>Gāzes pārsūknēša-nas un automātiskās vadības iekārtas</t>
  </si>
  <si>
    <t>Natural gas pumping and automatic control equipment</t>
  </si>
  <si>
    <t xml:space="preserve">              - </t>
  </si>
  <si>
    <t xml:space="preserve">                    - </t>
  </si>
  <si>
    <t>(31 547 203) </t>
  </si>
  <si>
    <t xml:space="preserve">               - </t>
  </si>
  <si>
    <t xml:space="preserve">             - </t>
  </si>
  <si>
    <t>Pamatlīdzekļu nolietojums</t>
  </si>
  <si>
    <t>Nemateriālo ieguldījumu amortizācija</t>
  </si>
  <si>
    <t>Lietošanas tiesību nolietojums</t>
  </si>
  <si>
    <t>Depreciation of PPEs</t>
  </si>
  <si>
    <t>Amortisation of intangible assets</t>
  </si>
  <si>
    <t xml:space="preserve">Nemateriālo ieguldījumu un pamatlīdzekļu vērtības samazinājums </t>
  </si>
  <si>
    <t>Total PPE and intagbli asset write-off and adjustments</t>
  </si>
  <si>
    <t>Dabasgāzes pārvades un uzglabāšanas pakalpojuma parādi</t>
  </si>
  <si>
    <t>Natural gas transmission and storage service debts</t>
  </si>
  <si>
    <t>31 March 2024</t>
  </si>
  <si>
    <t>31 December 2023</t>
  </si>
  <si>
    <t xml:space="preserve">– atzītas citas līguma saistības </t>
  </si>
  <si>
    <t>- other contractual obligations recognised</t>
  </si>
  <si>
    <t xml:space="preserve">                                          -   </t>
  </si>
  <si>
    <t>Elektroenergijas parvades­‌ sistēmas modernizacija</t>
  </si>
  <si>
    <t>Modernisation of the electricity transmission system</t>
  </si>
  <si>
    <t>- no pieslēguma dabasgāzes pārvades sistēmai</t>
  </si>
  <si>
    <t>- from connection to the natural gas transmission system</t>
  </si>
  <si>
    <t xml:space="preserve">                                      -   </t>
  </si>
  <si>
    <t xml:space="preserve">              -   </t>
  </si>
  <si>
    <t>Pieslēgumu maksa un jaudas rezervācijas maksa atzīta peļņas vai zaudējumu pārskatā</t>
  </si>
  <si>
    <t>KOPĀ: Ilgtermiņa un īstermiņa kustība pārskata gada beigās</t>
  </si>
  <si>
    <t xml:space="preserve">                                   -   </t>
  </si>
  <si>
    <t xml:space="preserve">                                 -   </t>
  </si>
  <si>
    <t>31.03.2024.</t>
  </si>
  <si>
    <t>At 31.03.2024</t>
  </si>
  <si>
    <t>Term deposits</t>
  </si>
  <si>
    <t>Citi aizņēmumi (14. pielikums)</t>
  </si>
  <si>
    <t>Aizņēmumi no kredītiestādēm (14.pielikums)</t>
  </si>
  <si>
    <t>Other borrowings (Note 14)</t>
  </si>
  <si>
    <t>Borrowings from credit institutions (Note 14)</t>
  </si>
  <si>
    <t>Norēķini par drošības naudām *</t>
  </si>
  <si>
    <t>Settlements for security deposits *</t>
  </si>
  <si>
    <t>* Settlements for security deposits are included in Statement of financial position Other liabilities.</t>
  </si>
  <si>
    <t>*Drošības naudas  iekļautas bilances postenī "Pārējie kreditori"</t>
  </si>
  <si>
    <t>Ieņēmumi un izmaksas no darījumiem ar asociētajiem uzņēmumiem</t>
  </si>
  <si>
    <t>Asociētie uzņēmumi*</t>
  </si>
  <si>
    <t>Kopā:</t>
  </si>
  <si>
    <t>Ieņēmumi no pakalpojumiem</t>
  </si>
  <si>
    <t>Elektroenerģijas tirgus sasaistīšanas izmaksas</t>
  </si>
  <si>
    <t>*Asociētais uzņēmums OU "Baltic RCC" vai OU Baltic RCC pastāvīgā pārstāvniecība Latvijā</t>
  </si>
  <si>
    <t>*Associated entity OU “Baltic RCC” or permanent establishments of OU “Baltic RCC” in Latvia</t>
  </si>
  <si>
    <t>Total:</t>
  </si>
  <si>
    <t>Cost</t>
  </si>
  <si>
    <t>Electricity market coupling costs</t>
  </si>
  <si>
    <t>Income and expenses from/in transactions with associated entities</t>
  </si>
  <si>
    <t>Associated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</si>
</sst>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392">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25" fillId="3" borderId="1" xfId="0" quotePrefix="1" applyFont="1" applyFill="1" applyBorder="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Font="1" applyFill="1" applyBorder="1" applyAlignment="1">
      <alignment horizontal="right" vertical="center"/>
    </xf>
    <xf numFmtId="9" fontId="28" fillId="0" borderId="22" xfId="62" applyFont="1" applyBorder="1" applyAlignment="1">
      <alignment horizontal="right" vertical="center"/>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3" fontId="28" fillId="0" borderId="12" xfId="61" applyNumberFormat="1" applyFont="1" applyBorder="1" applyAlignment="1">
      <alignment horizontal="right" vertical="center"/>
    </xf>
    <xf numFmtId="0" fontId="27" fillId="11" borderId="0" xfId="0" applyFont="1" applyFill="1" applyAlignment="1">
      <alignment horizontal="left" vertical="top" wrapText="1"/>
    </xf>
    <xf numFmtId="0" fontId="34" fillId="11" borderId="0" xfId="0" applyFont="1" applyFill="1" applyAlignment="1">
      <alignment horizontal="center" vertical="center" wrapText="1"/>
    </xf>
    <xf numFmtId="0" fontId="27" fillId="11" borderId="28" xfId="0" applyFont="1" applyFill="1" applyBorder="1" applyAlignment="1">
      <alignment horizontal="left" vertical="center" wrapText="1"/>
    </xf>
    <xf numFmtId="0" fontId="26" fillId="11" borderId="25" xfId="0" applyFont="1" applyFill="1" applyBorder="1" applyAlignment="1">
      <alignment vertical="center" wrapText="1"/>
    </xf>
    <xf numFmtId="168" fontId="26" fillId="11" borderId="25" xfId="0" applyNumberFormat="1" applyFont="1" applyFill="1" applyBorder="1" applyAlignment="1">
      <alignment horizontal="right" vertical="center" wrapText="1"/>
    </xf>
    <xf numFmtId="171" fontId="27" fillId="4" borderId="6" xfId="1" applyNumberFormat="1" applyFont="1" applyFill="1" applyBorder="1" applyAlignment="1">
      <alignment horizontal="right" vertical="center" wrapText="1"/>
    </xf>
    <xf numFmtId="0" fontId="39" fillId="7" borderId="0" xfId="2" applyFont="1" applyFill="1" applyAlignment="1">
      <alignment vertical="center" wrapText="1"/>
    </xf>
    <xf numFmtId="0" fontId="27" fillId="7" borderId="0" xfId="2" applyFont="1" applyFill="1" applyAlignment="1">
      <alignment horizontal="center" vertical="center" wrapText="1"/>
    </xf>
    <xf numFmtId="0" fontId="0" fillId="0" borderId="0" xfId="0" applyAlignment="1">
      <alignment vertical="top" wrapText="1"/>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xf numFmtId="0" fontId="28" fillId="3" borderId="0" xfId="2" applyFont="1" applyFill="1" applyBorder="1" applyAlignment="1">
      <alignment horizontal="right" vertical="center" wrapText="1"/>
    </xf>
    <xf numFmtId="14" fontId="27" fillId="3" borderId="1" xfId="2" applyNumberFormat="1" applyFont="1" applyFill="1" applyBorder="1" applyAlignment="1">
      <alignment vertical="center" wrapText="1"/>
    </xf>
    <xf numFmtId="168" fontId="25" fillId="3" borderId="0" xfId="0" applyNumberFormat="1" applyFont="1" applyFill="1" applyBorder="1" applyAlignment="1">
      <alignment horizontal="right" vertical="center" wrapText="1"/>
    </xf>
    <xf numFmtId="0" fontId="27" fillId="3" borderId="29" xfId="0" applyFont="1" applyFill="1" applyBorder="1" applyAlignment="1">
      <alignment horizontal="left" vertical="center" wrapText="1"/>
    </xf>
    <xf numFmtId="0" fontId="26" fillId="3" borderId="0" xfId="0" applyFont="1" applyFill="1" applyBorder="1" applyAlignment="1">
      <alignment vertical="center" wrapText="1"/>
    </xf>
    <xf numFmtId="14" fontId="27" fillId="4" borderId="10" xfId="0" applyNumberFormat="1" applyFont="1" applyFill="1" applyBorder="1" applyAlignment="1">
      <alignment horizontal="left" vertical="center" wrapText="1"/>
    </xf>
    <xf numFmtId="0" fontId="0" fillId="0" borderId="0" xfId="0" applyFont="1"/>
    <xf numFmtId="0" fontId="0" fillId="0" borderId="0" xfId="0" applyAlignment="1">
      <alignment vertical="top"/>
    </xf>
    <xf numFmtId="0" fontId="0" fillId="0" borderId="0" xfId="0" applyFont="1" applyAlignment="1">
      <alignment vertical="top" wrapText="1"/>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1"/>
  <sheetViews>
    <sheetView showGridLines="0" tabSelected="1" zoomScale="90" zoomScaleNormal="90" workbookViewId="0"/>
  </sheetViews>
  <sheetFormatPr defaultRowHeight="15" x14ac:dyDescent="0.25"/>
  <cols>
    <col min="1" max="1" width="47.140625" customWidth="1"/>
    <col min="2" max="2" width="47.140625" style="92"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1" customFormat="1" ht="75" x14ac:dyDescent="0.25">
      <c r="A1" s="93" t="s">
        <v>824</v>
      </c>
      <c r="B1" s="93" t="s">
        <v>825</v>
      </c>
    </row>
    <row r="2" spans="1:13" s="91" customFormat="1" ht="15.75" x14ac:dyDescent="0.25">
      <c r="A2" s="93"/>
      <c r="B2" s="93"/>
      <c r="E2" s="364" t="s">
        <v>69</v>
      </c>
      <c r="F2" s="364"/>
      <c r="G2" s="364"/>
      <c r="H2" s="364"/>
      <c r="I2" s="156"/>
      <c r="J2" s="363" t="s">
        <v>106</v>
      </c>
      <c r="K2" s="363"/>
      <c r="L2" s="363"/>
      <c r="M2" s="363"/>
    </row>
    <row r="3" spans="1:13" ht="14.45" customHeight="1" x14ac:dyDescent="0.25">
      <c r="A3" s="365" t="s">
        <v>52</v>
      </c>
      <c r="B3" s="365" t="s">
        <v>107</v>
      </c>
      <c r="C3" s="94"/>
      <c r="D3" s="94"/>
      <c r="E3" s="367" t="s">
        <v>826</v>
      </c>
      <c r="F3" s="367" t="s">
        <v>827</v>
      </c>
      <c r="G3" s="369" t="s">
        <v>0</v>
      </c>
      <c r="H3" s="95" t="s">
        <v>0</v>
      </c>
      <c r="J3" s="367" t="str">
        <f>E3</f>
        <v>2024 3M</v>
      </c>
      <c r="K3" s="367" t="str">
        <f>F3</f>
        <v>2023 3M</v>
      </c>
      <c r="L3" s="369" t="s">
        <v>0</v>
      </c>
      <c r="M3" s="95" t="s">
        <v>0</v>
      </c>
    </row>
    <row r="4" spans="1:13" x14ac:dyDescent="0.25">
      <c r="A4" s="366"/>
      <c r="B4" s="366"/>
      <c r="C4" s="119"/>
      <c r="D4" s="120"/>
      <c r="E4" s="368"/>
      <c r="F4" s="368"/>
      <c r="G4" s="370"/>
      <c r="H4" s="121" t="s">
        <v>1</v>
      </c>
      <c r="J4" s="368"/>
      <c r="K4" s="368"/>
      <c r="L4" s="370"/>
      <c r="M4" s="121" t="s">
        <v>1</v>
      </c>
    </row>
    <row r="5" spans="1:13" x14ac:dyDescent="0.25">
      <c r="A5" s="96" t="s">
        <v>70</v>
      </c>
      <c r="B5" s="96" t="s">
        <v>9</v>
      </c>
      <c r="C5" s="263" t="s">
        <v>3</v>
      </c>
      <c r="D5" s="90"/>
      <c r="E5" s="227">
        <v>70591</v>
      </c>
      <c r="F5" s="228">
        <v>44916</v>
      </c>
      <c r="G5" s="229">
        <f>E5-F5</f>
        <v>25675</v>
      </c>
      <c r="H5" s="89">
        <f>G5/F5</f>
        <v>0.57162258437973101</v>
      </c>
      <c r="J5" s="227">
        <v>40862</v>
      </c>
      <c r="K5" s="228">
        <v>29178</v>
      </c>
      <c r="L5" s="229">
        <f>J5-K5</f>
        <v>11684</v>
      </c>
      <c r="M5" s="89">
        <f>L5/K5</f>
        <v>0.40043868668174654</v>
      </c>
    </row>
    <row r="6" spans="1:13" x14ac:dyDescent="0.25">
      <c r="A6" s="97" t="s">
        <v>4</v>
      </c>
      <c r="B6" s="97" t="s">
        <v>4</v>
      </c>
      <c r="C6" s="264" t="s">
        <v>3</v>
      </c>
      <c r="D6" s="88"/>
      <c r="E6" s="230">
        <v>32441</v>
      </c>
      <c r="F6" s="231">
        <v>15189</v>
      </c>
      <c r="G6" s="229">
        <f>E6-F6</f>
        <v>17252</v>
      </c>
      <c r="H6" s="89">
        <f>G6/F6</f>
        <v>1.1358219764303115</v>
      </c>
      <c r="J6" s="230">
        <v>9044</v>
      </c>
      <c r="K6" s="231">
        <v>5004</v>
      </c>
      <c r="L6" s="229">
        <f t="shared" ref="L6:L7" si="0">J6-K6</f>
        <v>4040</v>
      </c>
      <c r="M6" s="89">
        <f t="shared" ref="M6:M7" si="1">L6/K6</f>
        <v>0.80735411670663471</v>
      </c>
    </row>
    <row r="7" spans="1:13" x14ac:dyDescent="0.25">
      <c r="A7" s="97" t="s">
        <v>82</v>
      </c>
      <c r="B7" s="109" t="s">
        <v>86</v>
      </c>
      <c r="C7" s="264" t="s">
        <v>3</v>
      </c>
      <c r="D7" s="88"/>
      <c r="E7" s="232">
        <v>19111</v>
      </c>
      <c r="F7" s="231">
        <v>1303</v>
      </c>
      <c r="G7" s="229">
        <f>E7-F7</f>
        <v>17808</v>
      </c>
      <c r="H7" s="89">
        <f>G7/F7</f>
        <v>13.666922486569455</v>
      </c>
      <c r="J7" s="232">
        <v>805</v>
      </c>
      <c r="K7" s="124">
        <v>-3861</v>
      </c>
      <c r="L7" s="229">
        <f t="shared" si="0"/>
        <v>4666</v>
      </c>
      <c r="M7" s="89">
        <f t="shared" si="1"/>
        <v>-1.2084952084952085</v>
      </c>
    </row>
    <row r="8" spans="1:13" x14ac:dyDescent="0.25">
      <c r="A8" s="233"/>
      <c r="B8" s="234"/>
      <c r="C8" s="264"/>
      <c r="D8" s="88"/>
      <c r="E8" s="236"/>
      <c r="F8" s="129"/>
      <c r="G8" s="122"/>
      <c r="H8" s="84"/>
      <c r="J8" s="235"/>
      <c r="K8" s="231"/>
      <c r="L8" s="229"/>
      <c r="M8" s="89"/>
    </row>
    <row r="9" spans="1:13" x14ac:dyDescent="0.25">
      <c r="A9" s="118"/>
      <c r="B9" s="118"/>
      <c r="C9" s="264"/>
      <c r="D9" s="82"/>
      <c r="E9" s="243">
        <v>45382</v>
      </c>
      <c r="F9" s="244">
        <v>45016</v>
      </c>
      <c r="G9" s="126"/>
      <c r="H9" s="81"/>
      <c r="I9" s="245"/>
      <c r="J9" s="243">
        <f>E9</f>
        <v>45382</v>
      </c>
      <c r="K9" s="244">
        <f>F9</f>
        <v>45016</v>
      </c>
      <c r="L9" s="126"/>
      <c r="M9" s="81"/>
    </row>
    <row r="10" spans="1:13" x14ac:dyDescent="0.25">
      <c r="A10" s="96" t="s">
        <v>46</v>
      </c>
      <c r="B10" s="96" t="s">
        <v>80</v>
      </c>
      <c r="C10" s="265" t="s">
        <v>3</v>
      </c>
      <c r="D10" s="86"/>
      <c r="E10" s="86">
        <v>1372524</v>
      </c>
      <c r="F10" s="130">
        <v>1313164</v>
      </c>
      <c r="G10" s="123">
        <f t="shared" ref="G10:G14" si="2">E10-F10</f>
        <v>59360</v>
      </c>
      <c r="H10" s="89">
        <f t="shared" ref="H10:H14" si="3">G10/F10</f>
        <v>4.520379785007813E-2</v>
      </c>
      <c r="J10" s="86">
        <v>1035370</v>
      </c>
      <c r="K10" s="130">
        <v>991470</v>
      </c>
      <c r="L10" s="123">
        <f t="shared" ref="L10:L14" si="4">J10-K10</f>
        <v>43900</v>
      </c>
      <c r="M10" s="89">
        <f t="shared" ref="M10:M14" si="5">L10/K10</f>
        <v>4.4277688684478601E-2</v>
      </c>
    </row>
    <row r="11" spans="1:13" x14ac:dyDescent="0.25">
      <c r="A11" s="97" t="s">
        <v>47</v>
      </c>
      <c r="B11" s="97" t="s">
        <v>81</v>
      </c>
      <c r="C11" s="266" t="s">
        <v>3</v>
      </c>
      <c r="D11" s="85"/>
      <c r="E11" s="128">
        <v>651304</v>
      </c>
      <c r="F11" s="131">
        <v>632590</v>
      </c>
      <c r="G11" s="124">
        <f t="shared" si="2"/>
        <v>18714</v>
      </c>
      <c r="H11" s="84">
        <f t="shared" si="3"/>
        <v>2.9583142319669929E-2</v>
      </c>
      <c r="J11" s="128">
        <v>452823</v>
      </c>
      <c r="K11" s="131">
        <v>443659</v>
      </c>
      <c r="L11" s="124">
        <f t="shared" si="4"/>
        <v>9164</v>
      </c>
      <c r="M11" s="84">
        <f t="shared" si="5"/>
        <v>2.0655503438451604E-2</v>
      </c>
    </row>
    <row r="12" spans="1:13" x14ac:dyDescent="0.25">
      <c r="A12" s="97" t="s">
        <v>48</v>
      </c>
      <c r="B12" s="97" t="s">
        <v>44</v>
      </c>
      <c r="C12" s="266" t="s">
        <v>3</v>
      </c>
      <c r="D12" s="85"/>
      <c r="E12" s="128">
        <v>175837</v>
      </c>
      <c r="F12" s="131">
        <v>178688</v>
      </c>
      <c r="G12" s="124">
        <f t="shared" si="2"/>
        <v>-2851</v>
      </c>
      <c r="H12" s="84">
        <f t="shared" si="3"/>
        <v>-1.5955184455587391E-2</v>
      </c>
      <c r="J12" s="128">
        <v>100024</v>
      </c>
      <c r="K12" s="131">
        <v>99997</v>
      </c>
      <c r="L12" s="124">
        <f t="shared" si="4"/>
        <v>27</v>
      </c>
      <c r="M12" s="84">
        <f t="shared" si="5"/>
        <v>2.7000810024300728E-4</v>
      </c>
    </row>
    <row r="13" spans="1:13" x14ac:dyDescent="0.25">
      <c r="A13" s="109" t="s">
        <v>83</v>
      </c>
      <c r="B13" s="109" t="s">
        <v>424</v>
      </c>
      <c r="C13" s="266" t="s">
        <v>3</v>
      </c>
      <c r="D13" s="85"/>
      <c r="E13" s="128">
        <v>31507</v>
      </c>
      <c r="F13" s="131">
        <v>38075</v>
      </c>
      <c r="G13" s="124">
        <f t="shared" ref="G13" si="6">E13-F13</f>
        <v>-6568</v>
      </c>
      <c r="H13" s="84">
        <f t="shared" ref="H13" si="7">G13/F13</f>
        <v>-0.1725016414970453</v>
      </c>
      <c r="J13" s="128">
        <v>9074</v>
      </c>
      <c r="K13" s="131">
        <v>5042</v>
      </c>
      <c r="L13" s="124">
        <f t="shared" ref="L13" si="8">J13-K13</f>
        <v>4032</v>
      </c>
      <c r="M13" s="84">
        <f t="shared" ref="M13" si="9">L13/K13</f>
        <v>0.79968266560888535</v>
      </c>
    </row>
    <row r="14" spans="1:13" x14ac:dyDescent="0.25">
      <c r="A14" s="109" t="s">
        <v>773</v>
      </c>
      <c r="B14" s="109" t="s">
        <v>774</v>
      </c>
      <c r="C14" s="266" t="s">
        <v>3</v>
      </c>
      <c r="D14" s="85"/>
      <c r="E14" s="128">
        <v>52774</v>
      </c>
      <c r="F14" s="131">
        <v>127622</v>
      </c>
      <c r="G14" s="124">
        <f t="shared" si="2"/>
        <v>-74848</v>
      </c>
      <c r="H14" s="84">
        <f t="shared" si="3"/>
        <v>-0.58648195452194762</v>
      </c>
      <c r="J14" s="128">
        <v>25474</v>
      </c>
      <c r="K14" s="131">
        <v>112489</v>
      </c>
      <c r="L14" s="124">
        <f t="shared" si="4"/>
        <v>-87015</v>
      </c>
      <c r="M14" s="84">
        <f t="shared" si="5"/>
        <v>-0.77354230191396489</v>
      </c>
    </row>
    <row r="15" spans="1:13" x14ac:dyDescent="0.25">
      <c r="A15" s="98"/>
      <c r="B15" s="98"/>
      <c r="C15" s="267"/>
      <c r="D15" s="99"/>
      <c r="E15" s="100"/>
      <c r="F15" s="132"/>
      <c r="G15" s="125"/>
      <c r="H15" s="87"/>
      <c r="J15" s="100"/>
      <c r="K15" s="132"/>
      <c r="L15" s="125"/>
      <c r="M15" s="87"/>
    </row>
    <row r="16" spans="1:13" x14ac:dyDescent="0.25">
      <c r="A16" s="117" t="s">
        <v>53</v>
      </c>
      <c r="B16" s="117" t="s">
        <v>84</v>
      </c>
      <c r="C16" s="264"/>
      <c r="D16" s="82"/>
      <c r="E16" s="82"/>
      <c r="F16" s="133"/>
      <c r="G16" s="126"/>
      <c r="H16" s="81"/>
      <c r="J16" s="82"/>
      <c r="K16" s="133"/>
      <c r="L16" s="126"/>
      <c r="M16" s="81"/>
    </row>
    <row r="17" spans="1:13" x14ac:dyDescent="0.25">
      <c r="A17" s="109" t="s">
        <v>64</v>
      </c>
      <c r="B17" s="109" t="s">
        <v>87</v>
      </c>
      <c r="C17" s="264"/>
      <c r="D17" s="82"/>
      <c r="E17" s="237">
        <v>1.5</v>
      </c>
      <c r="F17" s="238">
        <v>1.6</v>
      </c>
      <c r="G17" s="239">
        <f t="shared" ref="G17" si="10">E17-F17</f>
        <v>-0.10000000000000009</v>
      </c>
      <c r="H17" s="81">
        <f t="shared" ref="H17:H19" si="11">G17/F17</f>
        <v>-6.2500000000000056E-2</v>
      </c>
      <c r="J17" s="237">
        <v>1.8</v>
      </c>
      <c r="K17" s="238">
        <v>2.1</v>
      </c>
      <c r="L17" s="239">
        <f>J17-K17</f>
        <v>-0.30000000000000004</v>
      </c>
      <c r="M17" s="84">
        <f>L17/K17</f>
        <v>-0.14285714285714288</v>
      </c>
    </row>
    <row r="18" spans="1:13" x14ac:dyDescent="0.25">
      <c r="A18" s="109" t="s">
        <v>5</v>
      </c>
      <c r="B18" s="109" t="s">
        <v>89</v>
      </c>
      <c r="C18" s="264"/>
      <c r="D18" s="83"/>
      <c r="E18" s="83">
        <v>0.46</v>
      </c>
      <c r="F18" s="134">
        <v>0.34</v>
      </c>
      <c r="G18" s="240">
        <f>E18-F18</f>
        <v>0.12</v>
      </c>
      <c r="H18" s="84">
        <f t="shared" si="11"/>
        <v>0.3529411764705882</v>
      </c>
      <c r="J18" s="83">
        <v>0.22</v>
      </c>
      <c r="K18" s="134">
        <v>0.17</v>
      </c>
      <c r="L18" s="240">
        <f>J18-K18</f>
        <v>4.9999999999999989E-2</v>
      </c>
      <c r="M18" s="84">
        <f>L18/K18</f>
        <v>0.29411764705882343</v>
      </c>
    </row>
    <row r="19" spans="1:13" x14ac:dyDescent="0.25">
      <c r="A19" s="109" t="s">
        <v>65</v>
      </c>
      <c r="B19" s="109" t="s">
        <v>66</v>
      </c>
      <c r="C19" s="264"/>
      <c r="D19" s="82"/>
      <c r="E19" s="83">
        <v>0.47</v>
      </c>
      <c r="F19" s="134">
        <v>0.48</v>
      </c>
      <c r="G19" s="240">
        <f>E19-F19</f>
        <v>-1.0000000000000009E-2</v>
      </c>
      <c r="H19" s="84">
        <f t="shared" si="11"/>
        <v>-2.0833333333333353E-2</v>
      </c>
      <c r="J19" s="83">
        <v>0.44</v>
      </c>
      <c r="K19" s="134">
        <v>0.45</v>
      </c>
      <c r="L19" s="240">
        <f>J19-K19</f>
        <v>-1.0000000000000009E-2</v>
      </c>
      <c r="M19" s="84">
        <f>L19/K19</f>
        <v>-2.222222222222224E-2</v>
      </c>
    </row>
    <row r="20" spans="1:13" x14ac:dyDescent="0.25">
      <c r="A20" s="109" t="s">
        <v>529</v>
      </c>
      <c r="B20" s="109" t="s">
        <v>67</v>
      </c>
      <c r="C20" s="264"/>
      <c r="D20" s="83"/>
      <c r="E20" s="83">
        <v>0.19</v>
      </c>
      <c r="F20" s="134">
        <v>0.08</v>
      </c>
      <c r="G20" s="240">
        <f>E20-F20</f>
        <v>0.11</v>
      </c>
      <c r="H20" s="84">
        <f>G20/F20</f>
        <v>1.375</v>
      </c>
      <c r="J20" s="241">
        <v>0.16</v>
      </c>
      <c r="K20" s="242">
        <v>0</v>
      </c>
      <c r="L20" s="240">
        <f>J20-K20</f>
        <v>0.16</v>
      </c>
      <c r="M20" s="84"/>
    </row>
    <row r="21" spans="1:13" x14ac:dyDescent="0.25">
      <c r="A21" s="98"/>
      <c r="B21" s="98"/>
      <c r="C21" s="267"/>
      <c r="D21" s="99"/>
      <c r="E21" s="100"/>
      <c r="F21" s="132"/>
      <c r="G21" s="125"/>
      <c r="H21" s="87"/>
      <c r="J21" s="100"/>
      <c r="K21" s="132"/>
      <c r="L21" s="125"/>
      <c r="M21" s="87"/>
    </row>
    <row r="22" spans="1:13" x14ac:dyDescent="0.25">
      <c r="A22" s="117" t="s">
        <v>54</v>
      </c>
      <c r="B22" s="117" t="s">
        <v>85</v>
      </c>
      <c r="C22" s="264"/>
      <c r="D22" s="83"/>
      <c r="E22" s="83"/>
      <c r="F22" s="134"/>
      <c r="G22" s="127"/>
      <c r="H22" s="84"/>
      <c r="J22" s="83"/>
      <c r="K22" s="134"/>
      <c r="L22" s="127"/>
      <c r="M22" s="84"/>
    </row>
    <row r="23" spans="1:13" x14ac:dyDescent="0.25">
      <c r="A23" s="109" t="s">
        <v>49</v>
      </c>
      <c r="B23" s="109" t="s">
        <v>90</v>
      </c>
      <c r="C23" s="268" t="s">
        <v>50</v>
      </c>
      <c r="D23" s="106"/>
      <c r="E23" s="128">
        <v>1680</v>
      </c>
      <c r="F23" s="131">
        <v>1616</v>
      </c>
      <c r="G23" s="124">
        <f>E23-F23</f>
        <v>64</v>
      </c>
      <c r="H23" s="84">
        <f>G23/F23</f>
        <v>3.9603960396039604E-2</v>
      </c>
      <c r="J23" s="353">
        <v>1680</v>
      </c>
      <c r="K23" s="131">
        <v>1616</v>
      </c>
      <c r="L23" s="124">
        <f>J23-K23</f>
        <v>64</v>
      </c>
      <c r="M23" s="84">
        <f>L23/K23</f>
        <v>3.9603960396039604E-2</v>
      </c>
    </row>
    <row r="24" spans="1:13" x14ac:dyDescent="0.25">
      <c r="A24" s="108" t="s">
        <v>51</v>
      </c>
      <c r="B24" s="108" t="s">
        <v>91</v>
      </c>
      <c r="C24" s="269" t="s">
        <v>2</v>
      </c>
      <c r="D24" s="107"/>
      <c r="E24" s="107">
        <v>7.3</v>
      </c>
      <c r="F24" s="135">
        <v>7.8</v>
      </c>
      <c r="G24" s="124">
        <f>E24-F24</f>
        <v>-0.5</v>
      </c>
      <c r="H24" s="84">
        <f>G24/F24</f>
        <v>-6.4102564102564111E-2</v>
      </c>
      <c r="J24" s="107" t="s">
        <v>328</v>
      </c>
      <c r="K24" s="135" t="s">
        <v>339</v>
      </c>
      <c r="L24" s="122"/>
      <c r="M24" s="89"/>
    </row>
    <row r="25" spans="1:13" x14ac:dyDescent="0.25">
      <c r="A25" s="136" t="s">
        <v>93</v>
      </c>
      <c r="B25" s="136" t="s">
        <v>92</v>
      </c>
      <c r="C25" s="268" t="s">
        <v>2</v>
      </c>
      <c r="D25" s="137"/>
      <c r="E25" s="246">
        <v>4.2</v>
      </c>
      <c r="F25" s="247">
        <v>3.3</v>
      </c>
      <c r="G25" s="124">
        <f>E25-F25</f>
        <v>0.90000000000000036</v>
      </c>
      <c r="H25" s="84">
        <f>G25/F25</f>
        <v>0.27272727272727287</v>
      </c>
      <c r="J25" s="128" t="s">
        <v>328</v>
      </c>
      <c r="K25" s="138" t="s">
        <v>339</v>
      </c>
      <c r="L25" s="139"/>
      <c r="M25" s="84"/>
    </row>
    <row r="26" spans="1:13" x14ac:dyDescent="0.25">
      <c r="A26" s="136" t="s">
        <v>793</v>
      </c>
      <c r="B26" s="136" t="s">
        <v>794</v>
      </c>
      <c r="C26" s="268"/>
      <c r="D26" s="137"/>
      <c r="E26" s="128">
        <v>900</v>
      </c>
      <c r="F26" s="138">
        <v>891</v>
      </c>
      <c r="G26" s="124">
        <f>E26-F26</f>
        <v>9</v>
      </c>
      <c r="H26" s="84">
        <f>G26/F26</f>
        <v>1.0101010101010102E-2</v>
      </c>
      <c r="J26" s="128">
        <v>542</v>
      </c>
      <c r="K26" s="138">
        <v>530</v>
      </c>
      <c r="L26" s="124">
        <f>J26-K26</f>
        <v>12</v>
      </c>
      <c r="M26" s="84">
        <f>L26/K26</f>
        <v>2.2641509433962263E-2</v>
      </c>
    </row>
    <row r="27" spans="1:13" x14ac:dyDescent="0.25">
      <c r="A27" s="112"/>
      <c r="B27" s="113"/>
      <c r="C27" s="269"/>
      <c r="D27" s="114"/>
      <c r="J27" s="115"/>
      <c r="K27" s="116"/>
      <c r="L27" s="110"/>
      <c r="M27" s="111"/>
    </row>
    <row r="28" spans="1:13" x14ac:dyDescent="0.25">
      <c r="A28" s="101" t="s">
        <v>55</v>
      </c>
      <c r="B28" s="101" t="s">
        <v>56</v>
      </c>
      <c r="C28" s="270"/>
    </row>
    <row r="29" spans="1:13" x14ac:dyDescent="0.25">
      <c r="A29" s="101" t="s">
        <v>58</v>
      </c>
      <c r="B29" s="101" t="s">
        <v>88</v>
      </c>
      <c r="C29" s="270" t="s">
        <v>61</v>
      </c>
    </row>
    <row r="30" spans="1:13" x14ac:dyDescent="0.25">
      <c r="A30" s="101" t="s">
        <v>57</v>
      </c>
      <c r="B30" s="101" t="s">
        <v>59</v>
      </c>
      <c r="C30" s="270" t="s">
        <v>62</v>
      </c>
    </row>
    <row r="31" spans="1:13" x14ac:dyDescent="0.25">
      <c r="A31" s="101" t="s">
        <v>94</v>
      </c>
      <c r="B31" s="101" t="s">
        <v>60</v>
      </c>
      <c r="C31" s="270" t="s">
        <v>63</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heetViews>
  <sheetFormatPr defaultColWidth="8.85546875" defaultRowHeight="15" x14ac:dyDescent="0.25"/>
  <cols>
    <col min="1" max="1" width="60" style="42" customWidth="1"/>
    <col min="2" max="2" width="56.7109375" style="42" customWidth="1"/>
    <col min="3" max="3" width="16.28515625" style="42"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45" customHeight="1"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8" s="54" customFormat="1" ht="15" customHeight="1" x14ac:dyDescent="0.25">
      <c r="A2" s="93"/>
      <c r="B2" s="93"/>
      <c r="D2" s="371" t="s">
        <v>106</v>
      </c>
      <c r="E2" s="371"/>
      <c r="F2" s="155"/>
      <c r="G2" s="372" t="s">
        <v>69</v>
      </c>
      <c r="H2" s="372"/>
    </row>
    <row r="3" spans="1:8" x14ac:dyDescent="0.25">
      <c r="A3" s="172" t="s">
        <v>6</v>
      </c>
      <c r="B3" s="173" t="s">
        <v>99</v>
      </c>
      <c r="C3" s="52" t="s">
        <v>7</v>
      </c>
      <c r="D3" s="52" t="s">
        <v>826</v>
      </c>
      <c r="E3" s="37" t="s">
        <v>827</v>
      </c>
      <c r="G3" s="52" t="str">
        <f>D3</f>
        <v>2024 3M</v>
      </c>
      <c r="H3" s="37" t="str">
        <f>E3</f>
        <v>2023 3M</v>
      </c>
    </row>
    <row r="4" spans="1:8" x14ac:dyDescent="0.25">
      <c r="A4" s="141"/>
      <c r="B4" s="141"/>
      <c r="C4" s="142"/>
      <c r="D4" s="261" t="s">
        <v>8</v>
      </c>
      <c r="E4" s="261" t="s">
        <v>8</v>
      </c>
      <c r="F4" s="262"/>
      <c r="G4" s="261" t="s">
        <v>8</v>
      </c>
      <c r="H4" s="261" t="s">
        <v>8</v>
      </c>
    </row>
    <row r="5" spans="1:8" x14ac:dyDescent="0.25">
      <c r="A5" s="43" t="s">
        <v>70</v>
      </c>
      <c r="B5" s="1" t="s">
        <v>9</v>
      </c>
      <c r="C5" s="77">
        <v>4</v>
      </c>
      <c r="D5" s="63">
        <v>40861513</v>
      </c>
      <c r="E5" s="63">
        <v>29177621</v>
      </c>
      <c r="G5" s="63">
        <v>70590957</v>
      </c>
      <c r="H5" s="63">
        <v>44916403</v>
      </c>
    </row>
    <row r="6" spans="1:8" x14ac:dyDescent="0.25">
      <c r="A6" s="44" t="s">
        <v>386</v>
      </c>
      <c r="B6" s="41" t="s">
        <v>382</v>
      </c>
      <c r="C6" s="76"/>
      <c r="D6" s="63">
        <v>2759635</v>
      </c>
      <c r="E6" s="75">
        <v>1373929</v>
      </c>
      <c r="G6" s="63">
        <v>3014185</v>
      </c>
      <c r="H6" s="75">
        <v>1570632</v>
      </c>
    </row>
    <row r="7" spans="1:8" x14ac:dyDescent="0.25">
      <c r="A7" s="44" t="s">
        <v>71</v>
      </c>
      <c r="B7" s="41" t="s">
        <v>110</v>
      </c>
      <c r="C7" s="76">
        <v>5</v>
      </c>
      <c r="D7" s="63">
        <v>-23244084</v>
      </c>
      <c r="E7" s="75">
        <v>-14711201</v>
      </c>
      <c r="G7" s="63">
        <v>-25028465</v>
      </c>
      <c r="H7" s="75">
        <v>-15902080</v>
      </c>
    </row>
    <row r="8" spans="1:8" x14ac:dyDescent="0.25">
      <c r="A8" s="44" t="s">
        <v>387</v>
      </c>
      <c r="B8" s="41" t="s">
        <v>10</v>
      </c>
      <c r="C8" s="76"/>
      <c r="D8" s="63">
        <v>-6038145</v>
      </c>
      <c r="E8" s="63">
        <v>-5383579</v>
      </c>
      <c r="G8" s="63">
        <v>-9998589</v>
      </c>
      <c r="H8" s="63">
        <v>-9117047</v>
      </c>
    </row>
    <row r="9" spans="1:8" x14ac:dyDescent="0.25">
      <c r="A9" s="44" t="s">
        <v>388</v>
      </c>
      <c r="B9" s="41" t="s">
        <v>100</v>
      </c>
      <c r="C9" s="76"/>
      <c r="D9" s="63">
        <v>-5294616</v>
      </c>
      <c r="E9" s="63">
        <v>-5452411</v>
      </c>
      <c r="G9" s="63">
        <v>-6137255</v>
      </c>
      <c r="H9" s="63">
        <v>-6279385</v>
      </c>
    </row>
    <row r="10" spans="1:8" x14ac:dyDescent="0.25">
      <c r="A10" s="45" t="s">
        <v>4</v>
      </c>
      <c r="B10" s="2" t="s">
        <v>4</v>
      </c>
      <c r="C10" s="46"/>
      <c r="D10" s="62">
        <v>9044303</v>
      </c>
      <c r="E10" s="62">
        <v>5004359</v>
      </c>
      <c r="G10" s="62">
        <v>32440833</v>
      </c>
      <c r="H10" s="62">
        <v>15188523</v>
      </c>
    </row>
    <row r="11" spans="1:8" x14ac:dyDescent="0.25">
      <c r="A11" s="44" t="s">
        <v>241</v>
      </c>
      <c r="B11" s="346" t="s">
        <v>444</v>
      </c>
      <c r="C11" s="76">
        <v>7.4</v>
      </c>
      <c r="D11" s="63">
        <v>-9081885</v>
      </c>
      <c r="E11" s="63">
        <v>-8965553</v>
      </c>
      <c r="G11" s="63">
        <v>-13593489</v>
      </c>
      <c r="H11" s="63">
        <v>-13470560</v>
      </c>
    </row>
    <row r="12" spans="1:8" x14ac:dyDescent="0.25">
      <c r="A12" s="45" t="s">
        <v>389</v>
      </c>
      <c r="B12" s="2" t="s">
        <v>383</v>
      </c>
      <c r="C12" s="46"/>
      <c r="D12" s="248">
        <v>-37582</v>
      </c>
      <c r="E12" s="248">
        <v>-3961194</v>
      </c>
      <c r="G12" s="62">
        <v>18847344</v>
      </c>
      <c r="H12" s="62">
        <v>1717963</v>
      </c>
    </row>
    <row r="13" spans="1:8" x14ac:dyDescent="0.25">
      <c r="A13" s="44" t="s">
        <v>775</v>
      </c>
      <c r="B13" s="41" t="s">
        <v>776</v>
      </c>
      <c r="C13" s="76"/>
      <c r="D13" s="63"/>
      <c r="E13" s="75"/>
      <c r="G13" s="63"/>
      <c r="H13" s="75"/>
    </row>
    <row r="14" spans="1:8" x14ac:dyDescent="0.25">
      <c r="A14" s="44" t="s">
        <v>356</v>
      </c>
      <c r="B14" s="41" t="s">
        <v>101</v>
      </c>
      <c r="C14" s="76"/>
      <c r="D14" s="63"/>
      <c r="E14" s="75"/>
      <c r="G14" s="63"/>
      <c r="H14" s="75"/>
    </row>
    <row r="15" spans="1:8" x14ac:dyDescent="0.25">
      <c r="A15" s="44" t="s">
        <v>95</v>
      </c>
      <c r="B15" s="41" t="s">
        <v>102</v>
      </c>
      <c r="C15" s="76" t="s">
        <v>347</v>
      </c>
      <c r="D15" s="63">
        <v>990628</v>
      </c>
      <c r="E15" s="75">
        <v>252910</v>
      </c>
      <c r="G15" s="63">
        <v>1157052</v>
      </c>
      <c r="H15" s="75">
        <v>253426</v>
      </c>
    </row>
    <row r="16" spans="1:8" x14ac:dyDescent="0.25">
      <c r="A16" s="44" t="s">
        <v>11</v>
      </c>
      <c r="B16" s="41" t="s">
        <v>103</v>
      </c>
      <c r="C16" s="76" t="s">
        <v>348</v>
      </c>
      <c r="D16" s="63">
        <v>-148492</v>
      </c>
      <c r="E16" s="75">
        <v>-152496</v>
      </c>
      <c r="G16" s="63">
        <v>-892903</v>
      </c>
      <c r="H16" s="75">
        <v>-668478</v>
      </c>
    </row>
    <row r="17" spans="1:8" x14ac:dyDescent="0.25">
      <c r="A17" s="45" t="s">
        <v>357</v>
      </c>
      <c r="B17" s="2" t="s">
        <v>384</v>
      </c>
      <c r="C17" s="47"/>
      <c r="D17" s="61">
        <v>804554</v>
      </c>
      <c r="E17" s="248">
        <v>-3860780</v>
      </c>
      <c r="G17" s="61">
        <v>19111493</v>
      </c>
      <c r="H17" s="61">
        <v>1302911</v>
      </c>
    </row>
    <row r="18" spans="1:8" x14ac:dyDescent="0.25">
      <c r="A18" s="48" t="s">
        <v>264</v>
      </c>
      <c r="B18" s="3" t="s">
        <v>13</v>
      </c>
      <c r="C18" s="76"/>
      <c r="D18" s="63" t="s">
        <v>328</v>
      </c>
      <c r="E18" s="63" t="s">
        <v>328</v>
      </c>
      <c r="G18" s="63">
        <v>0</v>
      </c>
      <c r="H18" s="63">
        <v>0</v>
      </c>
    </row>
    <row r="19" spans="1:8" ht="15.75" thickBot="1" x14ac:dyDescent="0.3">
      <c r="A19" s="53" t="s">
        <v>390</v>
      </c>
      <c r="B19" s="49" t="s">
        <v>385</v>
      </c>
      <c r="C19" s="50"/>
      <c r="D19" s="60">
        <v>804554</v>
      </c>
      <c r="E19" s="359">
        <v>-3860780</v>
      </c>
      <c r="G19" s="60">
        <v>19111493</v>
      </c>
      <c r="H19" s="60">
        <v>1302911</v>
      </c>
    </row>
    <row r="20" spans="1:8" ht="15.75" thickTop="1" x14ac:dyDescent="0.25">
      <c r="A20" s="44" t="s">
        <v>96</v>
      </c>
      <c r="B20" s="41" t="s">
        <v>104</v>
      </c>
      <c r="C20" s="76"/>
      <c r="D20" s="63"/>
      <c r="E20" s="75"/>
      <c r="G20" s="63"/>
      <c r="H20" s="75"/>
    </row>
    <row r="21" spans="1:8" x14ac:dyDescent="0.25">
      <c r="A21" s="165" t="s">
        <v>97</v>
      </c>
      <c r="B21" s="166" t="s">
        <v>105</v>
      </c>
      <c r="C21" s="76"/>
      <c r="D21" s="63">
        <v>804554</v>
      </c>
      <c r="E21" s="75">
        <v>-3860780</v>
      </c>
      <c r="G21" s="63">
        <v>13337484</v>
      </c>
      <c r="H21" s="75">
        <v>-325717</v>
      </c>
    </row>
    <row r="22" spans="1:8" x14ac:dyDescent="0.25">
      <c r="A22" s="165" t="s">
        <v>98</v>
      </c>
      <c r="B22" s="166" t="s">
        <v>111</v>
      </c>
      <c r="C22" s="76"/>
      <c r="D22" s="63"/>
      <c r="E22" s="75"/>
      <c r="G22" s="63">
        <v>5774009</v>
      </c>
      <c r="H22" s="75">
        <v>1628628</v>
      </c>
    </row>
    <row r="23" spans="1:8" x14ac:dyDescent="0.25">
      <c r="A23" s="161"/>
      <c r="B23" s="7"/>
      <c r="C23" s="162"/>
      <c r="D23" s="163"/>
      <c r="E23" s="164"/>
      <c r="G23" s="163"/>
      <c r="H23" s="164"/>
    </row>
    <row r="25" spans="1:8" ht="15.75" x14ac:dyDescent="0.25">
      <c r="A25" s="140"/>
      <c r="B25" s="140"/>
    </row>
    <row r="26" spans="1:8" x14ac:dyDescent="0.25">
      <c r="A26" s="175" t="s">
        <v>108</v>
      </c>
      <c r="B26" s="176" t="s">
        <v>112</v>
      </c>
      <c r="C26" s="5" t="s">
        <v>15</v>
      </c>
      <c r="D26" s="52" t="str">
        <f>D3</f>
        <v>2024 3M</v>
      </c>
      <c r="E26" s="52" t="str">
        <f>E3</f>
        <v>2023 3M</v>
      </c>
      <c r="F26" s="174"/>
      <c r="G26" s="52" t="str">
        <f>G3</f>
        <v>2024 3M</v>
      </c>
      <c r="H26" s="52" t="str">
        <f>H3</f>
        <v>2023 3M</v>
      </c>
    </row>
    <row r="27" spans="1:8" x14ac:dyDescent="0.25">
      <c r="A27" s="141"/>
      <c r="B27" s="141"/>
      <c r="C27" s="142"/>
      <c r="D27" s="261" t="s">
        <v>16</v>
      </c>
      <c r="E27" s="261" t="s">
        <v>17</v>
      </c>
      <c r="F27" s="262"/>
      <c r="G27" s="261" t="s">
        <v>16</v>
      </c>
      <c r="H27" s="261" t="s">
        <v>17</v>
      </c>
    </row>
    <row r="28" spans="1:8" customFormat="1" x14ac:dyDescent="0.25">
      <c r="A28" s="45" t="s">
        <v>391</v>
      </c>
      <c r="B28" s="2" t="s">
        <v>385</v>
      </c>
      <c r="C28" s="47"/>
      <c r="D28" s="61">
        <v>804554</v>
      </c>
      <c r="E28" s="351">
        <v>-3860780</v>
      </c>
      <c r="F28" s="42"/>
      <c r="G28" s="61">
        <v>19111493</v>
      </c>
      <c r="H28" s="61">
        <v>1302911</v>
      </c>
    </row>
    <row r="29" spans="1:8" s="169" customFormat="1" ht="30" x14ac:dyDescent="0.25">
      <c r="A29" s="170" t="s">
        <v>392</v>
      </c>
      <c r="B29" s="170" t="s">
        <v>537</v>
      </c>
      <c r="C29" s="171"/>
      <c r="D29" s="167"/>
      <c r="E29" s="168"/>
      <c r="G29" s="167"/>
      <c r="H29" s="168"/>
    </row>
    <row r="30" spans="1:8" ht="30" x14ac:dyDescent="0.25">
      <c r="A30" s="44" t="s">
        <v>777</v>
      </c>
      <c r="B30" s="41" t="s">
        <v>778</v>
      </c>
      <c r="C30" s="76"/>
      <c r="D30" s="63" t="s">
        <v>328</v>
      </c>
      <c r="E30" s="75" t="s">
        <v>328</v>
      </c>
      <c r="G30" s="63">
        <v>0</v>
      </c>
      <c r="H30" s="75">
        <v>0</v>
      </c>
    </row>
    <row r="31" spans="1:8" x14ac:dyDescent="0.25">
      <c r="A31" s="44" t="s">
        <v>828</v>
      </c>
      <c r="B31" s="41" t="s">
        <v>779</v>
      </c>
      <c r="C31" s="76"/>
      <c r="D31" s="63" t="s">
        <v>328</v>
      </c>
      <c r="E31" s="75">
        <v>0</v>
      </c>
      <c r="G31" s="63">
        <v>0</v>
      </c>
      <c r="H31" s="75">
        <v>0</v>
      </c>
    </row>
    <row r="32" spans="1:8" x14ac:dyDescent="0.25">
      <c r="A32" s="74" t="s">
        <v>530</v>
      </c>
      <c r="B32" s="40" t="s">
        <v>538</v>
      </c>
      <c r="C32" s="70"/>
      <c r="D32" s="65" t="s">
        <v>328</v>
      </c>
      <c r="E32" s="56">
        <v>0</v>
      </c>
      <c r="G32" s="65">
        <v>0</v>
      </c>
      <c r="H32" s="56">
        <v>0</v>
      </c>
    </row>
    <row r="33" spans="1:8" ht="15.75" thickBot="1" x14ac:dyDescent="0.3">
      <c r="A33" s="8" t="s">
        <v>531</v>
      </c>
      <c r="B33" s="8" t="s">
        <v>539</v>
      </c>
      <c r="C33" s="9"/>
      <c r="D33" s="64">
        <v>804554</v>
      </c>
      <c r="E33" s="352">
        <v>-3860780</v>
      </c>
      <c r="G33" s="64">
        <v>19111493</v>
      </c>
      <c r="H33" s="64">
        <v>1302911</v>
      </c>
    </row>
    <row r="34" spans="1:8" ht="15.75" thickTop="1" x14ac:dyDescent="0.25">
      <c r="A34" s="44" t="s">
        <v>109</v>
      </c>
      <c r="B34" s="346" t="s">
        <v>540</v>
      </c>
      <c r="C34" s="249"/>
      <c r="D34" s="250"/>
      <c r="E34" s="251"/>
      <c r="F34"/>
      <c r="G34" s="250"/>
      <c r="H34" s="251"/>
    </row>
    <row r="35" spans="1:8" x14ac:dyDescent="0.25">
      <c r="A35" s="165" t="s">
        <v>97</v>
      </c>
      <c r="B35" s="347" t="s">
        <v>541</v>
      </c>
      <c r="C35" s="249"/>
      <c r="D35" s="250">
        <v>804554</v>
      </c>
      <c r="E35" s="251">
        <v>-3860780</v>
      </c>
      <c r="F35"/>
      <c r="G35" s="250">
        <v>13337484</v>
      </c>
      <c r="H35" s="251">
        <v>-325717</v>
      </c>
    </row>
    <row r="36" spans="1:8" x14ac:dyDescent="0.25">
      <c r="A36" s="165" t="s">
        <v>98</v>
      </c>
      <c r="B36" s="347" t="s">
        <v>111</v>
      </c>
      <c r="C36" s="249"/>
      <c r="D36" s="250" t="s">
        <v>328</v>
      </c>
      <c r="E36" s="251" t="s">
        <v>328</v>
      </c>
      <c r="F36"/>
      <c r="G36" s="250">
        <v>5774009</v>
      </c>
      <c r="H36" s="251">
        <v>1628628</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2"/>
  <sheetViews>
    <sheetView showGridLines="0" zoomScale="90" zoomScaleNormal="90" workbookViewId="0"/>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4"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8" ht="18.75" x14ac:dyDescent="0.25">
      <c r="A2" s="4"/>
      <c r="B2" s="4"/>
      <c r="D2" s="371" t="s">
        <v>106</v>
      </c>
      <c r="E2" s="371"/>
      <c r="F2" s="155"/>
      <c r="G2" s="372" t="s">
        <v>69</v>
      </c>
      <c r="H2" s="372"/>
    </row>
    <row r="3" spans="1:8" x14ac:dyDescent="0.25">
      <c r="A3" s="143" t="s">
        <v>113</v>
      </c>
      <c r="B3" s="143" t="s">
        <v>128</v>
      </c>
      <c r="C3" s="144" t="s">
        <v>15</v>
      </c>
      <c r="D3" s="145">
        <v>45382</v>
      </c>
      <c r="E3" s="145">
        <v>45291</v>
      </c>
      <c r="G3" s="145">
        <f>D3</f>
        <v>45382</v>
      </c>
      <c r="H3" s="145">
        <f>E3</f>
        <v>45291</v>
      </c>
    </row>
    <row r="4" spans="1:8" x14ac:dyDescent="0.25">
      <c r="A4" s="21"/>
      <c r="B4" s="21"/>
      <c r="C4" s="34"/>
      <c r="D4" s="14" t="s">
        <v>16</v>
      </c>
      <c r="E4" s="14" t="s">
        <v>16</v>
      </c>
      <c r="F4" s="245"/>
      <c r="G4" s="14" t="s">
        <v>16</v>
      </c>
      <c r="H4" s="14" t="s">
        <v>16</v>
      </c>
    </row>
    <row r="5" spans="1:8" x14ac:dyDescent="0.25">
      <c r="A5" s="157" t="s">
        <v>393</v>
      </c>
      <c r="B5" s="157" t="s">
        <v>396</v>
      </c>
      <c r="C5" s="180"/>
      <c r="D5" s="181"/>
      <c r="E5" s="181"/>
      <c r="G5" s="181"/>
      <c r="H5" s="181"/>
    </row>
    <row r="6" spans="1:8" x14ac:dyDescent="0.25">
      <c r="A6" s="15" t="s">
        <v>114</v>
      </c>
      <c r="B6" s="15" t="s">
        <v>397</v>
      </c>
      <c r="C6" s="16"/>
      <c r="D6" s="55"/>
      <c r="E6" s="55"/>
      <c r="G6" s="55"/>
      <c r="H6" s="55"/>
    </row>
    <row r="7" spans="1:8" x14ac:dyDescent="0.25">
      <c r="A7" s="41" t="s">
        <v>394</v>
      </c>
      <c r="B7" s="346" t="s">
        <v>18</v>
      </c>
      <c r="C7" s="78">
        <v>7.1</v>
      </c>
      <c r="D7" s="56">
        <v>3054712</v>
      </c>
      <c r="E7" s="56">
        <v>3270461</v>
      </c>
      <c r="G7" s="56">
        <v>21244216</v>
      </c>
      <c r="H7" s="56">
        <v>21261040</v>
      </c>
    </row>
    <row r="8" spans="1:8" x14ac:dyDescent="0.25">
      <c r="A8" s="41" t="s">
        <v>795</v>
      </c>
      <c r="B8" s="346"/>
      <c r="C8" s="78"/>
      <c r="D8" s="56" t="s">
        <v>784</v>
      </c>
      <c r="E8" s="56" t="s">
        <v>780</v>
      </c>
      <c r="G8" s="56">
        <v>1682</v>
      </c>
      <c r="H8" s="56">
        <v>40700</v>
      </c>
    </row>
    <row r="9" spans="1:8" x14ac:dyDescent="0.25">
      <c r="A9" s="41" t="s">
        <v>19</v>
      </c>
      <c r="B9" s="346" t="s">
        <v>542</v>
      </c>
      <c r="C9" s="78">
        <v>7.2</v>
      </c>
      <c r="D9" s="56">
        <v>704086412</v>
      </c>
      <c r="E9" s="56">
        <v>699082116</v>
      </c>
      <c r="G9" s="56">
        <v>1110417627</v>
      </c>
      <c r="H9" s="56">
        <v>1106603680</v>
      </c>
    </row>
    <row r="10" spans="1:8" x14ac:dyDescent="0.25">
      <c r="A10" s="41" t="s">
        <v>20</v>
      </c>
      <c r="B10" s="346" t="s">
        <v>543</v>
      </c>
      <c r="C10" s="78"/>
      <c r="D10" s="56" t="s">
        <v>784</v>
      </c>
      <c r="E10" s="56" t="s">
        <v>780</v>
      </c>
      <c r="G10" s="56">
        <v>2679180</v>
      </c>
      <c r="H10" s="56">
        <v>2483546</v>
      </c>
    </row>
    <row r="11" spans="1:8" x14ac:dyDescent="0.25">
      <c r="A11" s="41" t="s">
        <v>22</v>
      </c>
      <c r="B11" s="346" t="s">
        <v>23</v>
      </c>
      <c r="C11" s="78">
        <v>7.3</v>
      </c>
      <c r="D11" s="56">
        <v>14168921</v>
      </c>
      <c r="E11" s="56">
        <v>14398940</v>
      </c>
      <c r="G11" s="56">
        <v>14613993</v>
      </c>
      <c r="H11" s="56">
        <v>14847298</v>
      </c>
    </row>
    <row r="12" spans="1:8" x14ac:dyDescent="0.25">
      <c r="A12" s="41" t="s">
        <v>72</v>
      </c>
      <c r="B12" s="346" t="s">
        <v>544</v>
      </c>
      <c r="C12" s="78">
        <v>8</v>
      </c>
      <c r="D12" s="56">
        <v>134449726</v>
      </c>
      <c r="E12" s="56">
        <v>134449726</v>
      </c>
      <c r="G12" s="56">
        <v>54755</v>
      </c>
      <c r="H12" s="56">
        <v>54755</v>
      </c>
    </row>
    <row r="13" spans="1:8" x14ac:dyDescent="0.25">
      <c r="A13" s="41" t="s">
        <v>21</v>
      </c>
      <c r="B13" s="346" t="s">
        <v>545</v>
      </c>
      <c r="C13" s="78"/>
      <c r="D13" s="56">
        <v>1007313</v>
      </c>
      <c r="E13" s="56">
        <v>674022</v>
      </c>
      <c r="G13" s="56">
        <v>1007313</v>
      </c>
      <c r="H13" s="56">
        <v>674022</v>
      </c>
    </row>
    <row r="14" spans="1:8" x14ac:dyDescent="0.25">
      <c r="A14" s="146" t="s">
        <v>395</v>
      </c>
      <c r="B14" s="348" t="s">
        <v>546</v>
      </c>
      <c r="C14" s="147"/>
      <c r="D14" s="148">
        <v>856767084</v>
      </c>
      <c r="E14" s="148">
        <v>851875265</v>
      </c>
      <c r="G14" s="148">
        <v>1150018766</v>
      </c>
      <c r="H14" s="148">
        <v>1145965041</v>
      </c>
    </row>
    <row r="15" spans="1:8" x14ac:dyDescent="0.25">
      <c r="A15" s="12"/>
      <c r="B15" s="12"/>
      <c r="C15" s="34"/>
      <c r="D15" s="152"/>
      <c r="E15" s="152"/>
      <c r="G15" s="152"/>
      <c r="H15" s="152"/>
    </row>
    <row r="16" spans="1:8" x14ac:dyDescent="0.25">
      <c r="A16" s="15" t="s">
        <v>24</v>
      </c>
      <c r="B16" s="15" t="s">
        <v>400</v>
      </c>
      <c r="C16" s="80"/>
      <c r="D16" s="71"/>
      <c r="E16" s="55"/>
      <c r="G16" s="71"/>
      <c r="H16" s="55"/>
    </row>
    <row r="17" spans="1:8" x14ac:dyDescent="0.25">
      <c r="A17" s="41" t="s">
        <v>25</v>
      </c>
      <c r="B17" s="346" t="s">
        <v>26</v>
      </c>
      <c r="C17" s="79"/>
      <c r="D17" s="56">
        <v>398746</v>
      </c>
      <c r="E17" s="56">
        <v>385559</v>
      </c>
      <c r="G17" s="56">
        <v>5855829</v>
      </c>
      <c r="H17" s="56">
        <v>5063168</v>
      </c>
    </row>
    <row r="18" spans="1:8" x14ac:dyDescent="0.25">
      <c r="A18" s="41" t="s">
        <v>27</v>
      </c>
      <c r="B18" s="346" t="s">
        <v>28</v>
      </c>
      <c r="C18" s="79">
        <v>9</v>
      </c>
      <c r="D18" s="56">
        <v>17975939</v>
      </c>
      <c r="E18" s="56">
        <v>18858315</v>
      </c>
      <c r="G18" s="56">
        <v>28316409</v>
      </c>
      <c r="H18" s="56">
        <v>30413434</v>
      </c>
    </row>
    <row r="19" spans="1:8" x14ac:dyDescent="0.25">
      <c r="A19" s="41" t="s">
        <v>115</v>
      </c>
      <c r="B19" s="346" t="s">
        <v>782</v>
      </c>
      <c r="C19" s="79">
        <v>10</v>
      </c>
      <c r="D19" s="56">
        <v>48315753</v>
      </c>
      <c r="E19" s="56">
        <v>38924866</v>
      </c>
      <c r="G19" s="56">
        <v>49119247</v>
      </c>
      <c r="H19" s="56">
        <v>39830252</v>
      </c>
    </row>
    <row r="20" spans="1:8" x14ac:dyDescent="0.25">
      <c r="A20" s="41" t="s">
        <v>532</v>
      </c>
      <c r="B20" s="346" t="s">
        <v>547</v>
      </c>
      <c r="C20" s="79">
        <v>10</v>
      </c>
      <c r="D20" s="56">
        <v>86438997</v>
      </c>
      <c r="E20" s="56">
        <v>80767903</v>
      </c>
      <c r="G20" s="56">
        <v>86438997</v>
      </c>
      <c r="H20" s="56">
        <v>80767903</v>
      </c>
    </row>
    <row r="21" spans="1:8" x14ac:dyDescent="0.25">
      <c r="A21" s="41" t="s">
        <v>773</v>
      </c>
      <c r="B21" s="346" t="s">
        <v>781</v>
      </c>
      <c r="C21" s="79">
        <v>11</v>
      </c>
      <c r="D21" s="56">
        <v>25473788</v>
      </c>
      <c r="E21" s="56">
        <v>31946690</v>
      </c>
      <c r="G21" s="56">
        <v>52774473</v>
      </c>
      <c r="H21" s="56">
        <v>44900140</v>
      </c>
    </row>
    <row r="22" spans="1:8" x14ac:dyDescent="0.25">
      <c r="A22" s="146" t="s">
        <v>398</v>
      </c>
      <c r="B22" s="146" t="s">
        <v>401</v>
      </c>
      <c r="C22" s="149"/>
      <c r="D22" s="148">
        <v>178603223</v>
      </c>
      <c r="E22" s="148">
        <v>170883333</v>
      </c>
      <c r="G22" s="148">
        <v>222504955</v>
      </c>
      <c r="H22" s="148">
        <v>200974897</v>
      </c>
    </row>
    <row r="23" spans="1:8" ht="15.75" thickBot="1" x14ac:dyDescent="0.3">
      <c r="A23" s="18" t="s">
        <v>399</v>
      </c>
      <c r="B23" s="18" t="s">
        <v>402</v>
      </c>
      <c r="C23" s="19"/>
      <c r="D23" s="20">
        <v>1035370307</v>
      </c>
      <c r="E23" s="20">
        <v>1022758598</v>
      </c>
      <c r="G23" s="20">
        <v>1372523721</v>
      </c>
      <c r="H23" s="20">
        <v>1346939938</v>
      </c>
    </row>
    <row r="24" spans="1:8" ht="15.75" thickTop="1" x14ac:dyDescent="0.25"/>
    <row r="25" spans="1:8" x14ac:dyDescent="0.25">
      <c r="A25" s="157" t="s">
        <v>403</v>
      </c>
      <c r="B25" s="157" t="s">
        <v>405</v>
      </c>
      <c r="C25" s="180"/>
      <c r="D25" s="181"/>
      <c r="E25" s="181"/>
      <c r="G25" s="181"/>
      <c r="H25" s="181"/>
    </row>
    <row r="26" spans="1:8" x14ac:dyDescent="0.25">
      <c r="A26" s="15" t="s">
        <v>47</v>
      </c>
      <c r="B26" s="15" t="s">
        <v>406</v>
      </c>
      <c r="C26" s="16"/>
      <c r="D26" s="55"/>
      <c r="E26" s="55"/>
      <c r="G26" s="55"/>
      <c r="H26" s="55"/>
    </row>
    <row r="27" spans="1:8" x14ac:dyDescent="0.25">
      <c r="A27" s="41" t="s">
        <v>29</v>
      </c>
      <c r="B27" s="41" t="s">
        <v>30</v>
      </c>
      <c r="C27" s="59" t="s">
        <v>351</v>
      </c>
      <c r="D27" s="56">
        <v>395555050</v>
      </c>
      <c r="E27" s="56">
        <v>391598534</v>
      </c>
      <c r="G27" s="56">
        <v>395555050</v>
      </c>
      <c r="H27" s="56">
        <v>391598534</v>
      </c>
    </row>
    <row r="28" spans="1:8" x14ac:dyDescent="0.25">
      <c r="A28" s="41" t="s">
        <v>31</v>
      </c>
      <c r="B28" s="41" t="s">
        <v>32</v>
      </c>
      <c r="C28" s="17" t="s">
        <v>533</v>
      </c>
      <c r="D28" s="56">
        <v>35739650</v>
      </c>
      <c r="E28" s="56">
        <v>36237699</v>
      </c>
      <c r="G28" s="56">
        <v>36343901</v>
      </c>
      <c r="H28" s="56">
        <v>36841950</v>
      </c>
    </row>
    <row r="29" spans="1:8" x14ac:dyDescent="0.25">
      <c r="A29" s="41" t="s">
        <v>33</v>
      </c>
      <c r="B29" s="41" t="s">
        <v>34</v>
      </c>
      <c r="C29" s="17"/>
      <c r="D29" s="56">
        <v>21527891</v>
      </c>
      <c r="E29" s="56">
        <v>24181804</v>
      </c>
      <c r="G29" s="56">
        <v>110639915</v>
      </c>
      <c r="H29" s="56">
        <v>100760898</v>
      </c>
    </row>
    <row r="30" spans="1:8" s="169" customFormat="1" x14ac:dyDescent="0.25">
      <c r="A30" s="183" t="s">
        <v>117</v>
      </c>
      <c r="B30" s="183" t="s">
        <v>123</v>
      </c>
      <c r="C30" s="17"/>
      <c r="D30" s="56">
        <v>452822591</v>
      </c>
      <c r="E30" s="56">
        <v>452018037</v>
      </c>
      <c r="F30"/>
      <c r="G30" s="56">
        <v>542538866</v>
      </c>
      <c r="H30" s="56">
        <v>529201382</v>
      </c>
    </row>
    <row r="31" spans="1:8" s="169" customFormat="1" x14ac:dyDescent="0.25">
      <c r="A31" s="178" t="s">
        <v>116</v>
      </c>
      <c r="B31" s="178" t="s">
        <v>111</v>
      </c>
      <c r="C31" s="17" t="s">
        <v>534</v>
      </c>
      <c r="D31" s="56" t="s">
        <v>328</v>
      </c>
      <c r="E31" s="56" t="s">
        <v>328</v>
      </c>
      <c r="F31"/>
      <c r="G31" s="56">
        <v>108765591</v>
      </c>
      <c r="H31" s="56">
        <v>102991582</v>
      </c>
    </row>
    <row r="32" spans="1:8" x14ac:dyDescent="0.25">
      <c r="A32" s="146" t="s">
        <v>404</v>
      </c>
      <c r="B32" s="146" t="s">
        <v>407</v>
      </c>
      <c r="C32" s="149"/>
      <c r="D32" s="148">
        <v>452822591</v>
      </c>
      <c r="E32" s="148">
        <v>452018037</v>
      </c>
      <c r="G32" s="148">
        <v>651304457</v>
      </c>
      <c r="H32" s="148">
        <v>632192964</v>
      </c>
    </row>
    <row r="33" spans="1:8" x14ac:dyDescent="0.25">
      <c r="A33" s="12"/>
      <c r="B33" s="12"/>
      <c r="C33" s="151"/>
      <c r="D33" s="152"/>
      <c r="E33" s="152"/>
      <c r="G33" s="152"/>
      <c r="H33" s="152"/>
    </row>
    <row r="34" spans="1:8" x14ac:dyDescent="0.25">
      <c r="A34" s="15" t="s">
        <v>129</v>
      </c>
      <c r="B34" s="15" t="s">
        <v>410</v>
      </c>
      <c r="C34" s="16"/>
      <c r="D34" s="72"/>
      <c r="E34" s="55"/>
      <c r="G34" s="72"/>
      <c r="H34" s="55"/>
    </row>
    <row r="35" spans="1:8" x14ac:dyDescent="0.25">
      <c r="A35" s="41" t="s">
        <v>73</v>
      </c>
      <c r="B35" s="41" t="s">
        <v>130</v>
      </c>
      <c r="C35" s="17"/>
      <c r="D35" s="56">
        <v>3261894</v>
      </c>
      <c r="E35" s="56">
        <v>3261894</v>
      </c>
      <c r="G35" s="56">
        <v>4593371</v>
      </c>
      <c r="H35" s="56">
        <v>4593371</v>
      </c>
    </row>
    <row r="36" spans="1:8" x14ac:dyDescent="0.25">
      <c r="A36" s="41" t="s">
        <v>118</v>
      </c>
      <c r="B36" s="41" t="s">
        <v>124</v>
      </c>
      <c r="C36" s="17">
        <v>14</v>
      </c>
      <c r="D36" s="56">
        <v>13824154</v>
      </c>
      <c r="E36" s="56">
        <v>14036873</v>
      </c>
      <c r="G36" s="56">
        <v>14268732</v>
      </c>
      <c r="H36" s="56">
        <v>14487671</v>
      </c>
    </row>
    <row r="37" spans="1:8" x14ac:dyDescent="0.25">
      <c r="A37" s="41" t="s">
        <v>408</v>
      </c>
      <c r="B37" s="41" t="s">
        <v>44</v>
      </c>
      <c r="C37" s="17">
        <v>14</v>
      </c>
      <c r="D37" s="56">
        <v>100024116</v>
      </c>
      <c r="E37" s="56">
        <v>100393137</v>
      </c>
      <c r="G37" s="56">
        <v>161134321</v>
      </c>
      <c r="H37" s="56">
        <v>165962034</v>
      </c>
    </row>
    <row r="38" spans="1:8" x14ac:dyDescent="0.25">
      <c r="A38" s="41" t="s">
        <v>35</v>
      </c>
      <c r="B38" s="41" t="s">
        <v>36</v>
      </c>
      <c r="C38" s="17" t="s">
        <v>535</v>
      </c>
      <c r="D38" s="56">
        <v>37009701</v>
      </c>
      <c r="E38" s="56">
        <v>37477190</v>
      </c>
      <c r="G38" s="56">
        <v>37009701</v>
      </c>
      <c r="H38" s="56">
        <v>37477190</v>
      </c>
    </row>
    <row r="39" spans="1:8" x14ac:dyDescent="0.25">
      <c r="A39" s="41" t="s">
        <v>74</v>
      </c>
      <c r="B39" s="41" t="s">
        <v>75</v>
      </c>
      <c r="C39" s="17" t="s">
        <v>535</v>
      </c>
      <c r="D39" s="56">
        <v>328336387</v>
      </c>
      <c r="E39" s="56">
        <v>321491137</v>
      </c>
      <c r="G39" s="56">
        <v>354165706</v>
      </c>
      <c r="H39" s="56">
        <v>347562011</v>
      </c>
    </row>
    <row r="40" spans="1:8" x14ac:dyDescent="0.25">
      <c r="A40" s="146" t="s">
        <v>409</v>
      </c>
      <c r="B40" s="146" t="s">
        <v>411</v>
      </c>
      <c r="C40" s="149"/>
      <c r="D40" s="150">
        <v>482456252</v>
      </c>
      <c r="E40" s="150">
        <v>476660231</v>
      </c>
      <c r="G40" s="150">
        <v>571171831</v>
      </c>
      <c r="H40" s="150">
        <v>570082277</v>
      </c>
    </row>
    <row r="41" spans="1:8" x14ac:dyDescent="0.25">
      <c r="A41" s="12"/>
      <c r="B41" s="12"/>
      <c r="C41" s="151"/>
      <c r="D41" s="153"/>
      <c r="E41" s="153"/>
      <c r="G41" s="153"/>
      <c r="H41" s="153"/>
    </row>
    <row r="42" spans="1:8" x14ac:dyDescent="0.25">
      <c r="A42" s="15" t="s">
        <v>119</v>
      </c>
      <c r="B42" s="15" t="s">
        <v>414</v>
      </c>
      <c r="C42" s="16"/>
      <c r="D42" s="72"/>
      <c r="E42" s="55"/>
      <c r="G42" s="72"/>
      <c r="H42" s="55"/>
    </row>
    <row r="43" spans="1:8" x14ac:dyDescent="0.25">
      <c r="A43" s="1" t="s">
        <v>48</v>
      </c>
      <c r="B43" s="41" t="s">
        <v>44</v>
      </c>
      <c r="C43" s="17">
        <v>14</v>
      </c>
      <c r="D43" s="56" t="s">
        <v>328</v>
      </c>
      <c r="E43" s="56" t="s">
        <v>339</v>
      </c>
      <c r="G43" s="56">
        <v>14702510</v>
      </c>
      <c r="H43" s="56">
        <v>13974779</v>
      </c>
    </row>
    <row r="44" spans="1:8" x14ac:dyDescent="0.25">
      <c r="A44" s="1" t="s">
        <v>118</v>
      </c>
      <c r="B44" s="41" t="s">
        <v>124</v>
      </c>
      <c r="C44" s="17">
        <v>14</v>
      </c>
      <c r="D44" s="56">
        <v>846626</v>
      </c>
      <c r="E44" s="56">
        <v>843802</v>
      </c>
      <c r="G44" s="56">
        <v>873830</v>
      </c>
      <c r="H44" s="56">
        <v>871006</v>
      </c>
    </row>
    <row r="45" spans="1:8" x14ac:dyDescent="0.25">
      <c r="A45" s="1" t="s">
        <v>35</v>
      </c>
      <c r="B45" s="41" t="s">
        <v>36</v>
      </c>
      <c r="C45" s="17" t="s">
        <v>536</v>
      </c>
      <c r="D45" s="56">
        <v>4167764</v>
      </c>
      <c r="E45" s="56">
        <v>4117311</v>
      </c>
      <c r="G45" s="56">
        <v>4168883</v>
      </c>
      <c r="H45" s="56">
        <v>4121786</v>
      </c>
    </row>
    <row r="46" spans="1:8" x14ac:dyDescent="0.25">
      <c r="A46" s="1" t="s">
        <v>74</v>
      </c>
      <c r="B46" s="41" t="s">
        <v>75</v>
      </c>
      <c r="C46" s="17" t="s">
        <v>536</v>
      </c>
      <c r="D46" s="56">
        <v>40578693</v>
      </c>
      <c r="E46" s="56">
        <v>39115919</v>
      </c>
      <c r="G46" s="56">
        <v>41552985</v>
      </c>
      <c r="H46" s="56">
        <v>40090402</v>
      </c>
    </row>
    <row r="47" spans="1:8" x14ac:dyDescent="0.25">
      <c r="A47" s="1" t="s">
        <v>120</v>
      </c>
      <c r="B47" s="41" t="s">
        <v>125</v>
      </c>
      <c r="C47" s="17">
        <v>15</v>
      </c>
      <c r="D47" s="56">
        <v>20592329</v>
      </c>
      <c r="E47" s="56">
        <v>24772634</v>
      </c>
      <c r="G47" s="56">
        <v>25446625</v>
      </c>
      <c r="H47" s="56">
        <v>30554225</v>
      </c>
    </row>
    <row r="48" spans="1:8" x14ac:dyDescent="0.25">
      <c r="A48" s="1" t="s">
        <v>121</v>
      </c>
      <c r="B48" s="41" t="s">
        <v>126</v>
      </c>
      <c r="C48" s="17"/>
      <c r="D48" s="56" t="s">
        <v>784</v>
      </c>
      <c r="E48" s="56" t="s">
        <v>780</v>
      </c>
      <c r="G48" s="56">
        <v>3638647</v>
      </c>
      <c r="H48" s="56">
        <v>3638647</v>
      </c>
    </row>
    <row r="49" spans="1:8" x14ac:dyDescent="0.25">
      <c r="A49" s="41" t="s">
        <v>122</v>
      </c>
      <c r="B49" s="41" t="s">
        <v>127</v>
      </c>
      <c r="C49" s="17">
        <v>15</v>
      </c>
      <c r="D49" s="56">
        <v>33906052</v>
      </c>
      <c r="E49" s="56">
        <v>25230664</v>
      </c>
      <c r="G49" s="56">
        <v>59663953</v>
      </c>
      <c r="H49" s="56">
        <v>51413852</v>
      </c>
    </row>
    <row r="50" spans="1:8" x14ac:dyDescent="0.25">
      <c r="A50" s="146" t="s">
        <v>412</v>
      </c>
      <c r="B50" s="146" t="s">
        <v>415</v>
      </c>
      <c r="C50" s="149"/>
      <c r="D50" s="150">
        <v>100091464</v>
      </c>
      <c r="E50" s="150">
        <v>94080330</v>
      </c>
      <c r="G50" s="150">
        <v>150047433</v>
      </c>
      <c r="H50" s="150">
        <v>144664697</v>
      </c>
    </row>
    <row r="51" spans="1:8" ht="15.75" customHeight="1" thickBot="1" x14ac:dyDescent="0.3">
      <c r="A51" s="18" t="s">
        <v>413</v>
      </c>
      <c r="B51" s="18" t="s">
        <v>416</v>
      </c>
      <c r="C51" s="19"/>
      <c r="D51" s="20">
        <v>1035370307</v>
      </c>
      <c r="E51" s="20">
        <v>1022758598</v>
      </c>
      <c r="G51" s="20">
        <v>1372523721</v>
      </c>
      <c r="H51" s="20">
        <v>1346939938</v>
      </c>
    </row>
    <row r="52"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45"/>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8.85546875" defaultRowHeight="15" x14ac:dyDescent="0.25"/>
  <cols>
    <col min="1" max="1" width="62.140625" customWidth="1"/>
    <col min="2" max="2" width="56.7109375" customWidth="1"/>
    <col min="3" max="3" width="14.140625" style="192"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4" customFormat="1" ht="45" customHeight="1"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c r="C1" s="252"/>
    </row>
    <row r="2" spans="1:20" ht="18" customHeight="1" x14ac:dyDescent="0.25">
      <c r="A2" s="51"/>
      <c r="B2" s="4"/>
      <c r="C2" s="253"/>
      <c r="D2" s="373" t="s">
        <v>68</v>
      </c>
      <c r="E2" s="373"/>
      <c r="F2" s="373"/>
      <c r="G2" s="373"/>
      <c r="H2" s="373"/>
      <c r="I2" s="373"/>
      <c r="J2" s="373"/>
      <c r="K2" s="154"/>
      <c r="L2" s="374"/>
      <c r="M2" s="374"/>
      <c r="N2" s="374"/>
      <c r="O2" s="374"/>
      <c r="P2" s="374"/>
      <c r="Q2" s="374"/>
      <c r="R2" s="374"/>
      <c r="S2" s="374"/>
      <c r="T2" s="374"/>
    </row>
    <row r="3" spans="1:20" ht="32.25" customHeight="1" x14ac:dyDescent="0.25">
      <c r="A3" s="375" t="s">
        <v>37</v>
      </c>
      <c r="B3" s="375" t="s">
        <v>38</v>
      </c>
      <c r="C3" s="190" t="s">
        <v>144</v>
      </c>
      <c r="D3" s="5" t="s">
        <v>29</v>
      </c>
      <c r="E3" s="5" t="s">
        <v>33</v>
      </c>
      <c r="F3" s="5" t="s">
        <v>131</v>
      </c>
      <c r="G3" s="5" t="s">
        <v>132</v>
      </c>
      <c r="H3" s="5" t="s">
        <v>133</v>
      </c>
      <c r="I3" s="5" t="s">
        <v>134</v>
      </c>
      <c r="J3" s="5" t="s">
        <v>39</v>
      </c>
      <c r="L3" s="34"/>
      <c r="M3" s="34"/>
      <c r="N3" s="34"/>
      <c r="O3" s="34"/>
      <c r="P3" s="34"/>
      <c r="Q3" s="34"/>
      <c r="R3" s="34"/>
      <c r="S3" s="34"/>
      <c r="T3" s="34"/>
    </row>
    <row r="4" spans="1:20" ht="32.25" customHeight="1" x14ac:dyDescent="0.25">
      <c r="A4" s="375"/>
      <c r="B4" s="375"/>
      <c r="C4" s="190" t="s">
        <v>145</v>
      </c>
      <c r="D4" s="37" t="s">
        <v>30</v>
      </c>
      <c r="E4" s="5" t="s">
        <v>34</v>
      </c>
      <c r="F4" s="5" t="s">
        <v>135</v>
      </c>
      <c r="G4" s="5" t="s">
        <v>431</v>
      </c>
      <c r="H4" s="5" t="s">
        <v>432</v>
      </c>
      <c r="I4" s="5" t="s">
        <v>433</v>
      </c>
      <c r="J4" s="5" t="s">
        <v>40</v>
      </c>
      <c r="L4" s="158"/>
      <c r="M4" s="34"/>
      <c r="N4" s="34"/>
      <c r="O4" s="34"/>
      <c r="P4" s="34"/>
      <c r="Q4" s="34"/>
      <c r="R4" s="34"/>
      <c r="S4" s="34"/>
      <c r="T4" s="34"/>
    </row>
    <row r="5" spans="1:20" s="192" customFormat="1" x14ac:dyDescent="0.25">
      <c r="A5" s="191"/>
      <c r="B5" s="191"/>
      <c r="C5" s="191"/>
      <c r="D5" s="14" t="s">
        <v>16</v>
      </c>
      <c r="E5" s="14" t="s">
        <v>16</v>
      </c>
      <c r="F5" s="14" t="s">
        <v>16</v>
      </c>
      <c r="G5" s="14" t="s">
        <v>16</v>
      </c>
      <c r="H5" s="14" t="s">
        <v>16</v>
      </c>
      <c r="I5" s="14" t="s">
        <v>16</v>
      </c>
      <c r="J5" s="14" t="s">
        <v>16</v>
      </c>
      <c r="L5" s="38"/>
      <c r="M5" s="38"/>
      <c r="N5" s="38"/>
      <c r="O5" s="38"/>
      <c r="P5" s="38"/>
      <c r="Q5" s="38"/>
      <c r="R5" s="38"/>
      <c r="S5" s="38"/>
      <c r="T5" s="38"/>
    </row>
    <row r="6" spans="1:20" ht="15.75" thickBot="1" x14ac:dyDescent="0.3">
      <c r="A6" s="28" t="s">
        <v>214</v>
      </c>
      <c r="B6" s="28" t="s">
        <v>829</v>
      </c>
      <c r="C6" s="258"/>
      <c r="D6" s="58">
        <v>391598534</v>
      </c>
      <c r="E6" s="58">
        <v>19336624</v>
      </c>
      <c r="F6" s="58">
        <v>2680615</v>
      </c>
      <c r="G6" s="58">
        <v>61496142</v>
      </c>
      <c r="H6" s="58">
        <v>-255243</v>
      </c>
      <c r="I6" s="58">
        <v>-27336704</v>
      </c>
      <c r="J6" s="58">
        <v>447519968</v>
      </c>
      <c r="L6" s="340"/>
      <c r="M6" s="340"/>
      <c r="N6" s="340"/>
      <c r="O6" s="340"/>
      <c r="P6" s="340"/>
      <c r="Q6" s="340"/>
      <c r="R6" s="340"/>
      <c r="S6" s="340"/>
      <c r="T6" s="340"/>
    </row>
    <row r="7" spans="1:20" ht="15.75" thickTop="1" x14ac:dyDescent="0.25">
      <c r="A7" s="6"/>
      <c r="B7" s="6"/>
      <c r="C7" s="254"/>
      <c r="D7" s="57"/>
      <c r="E7" s="57"/>
      <c r="F7" s="57"/>
      <c r="G7" s="57"/>
      <c r="H7" s="57"/>
      <c r="I7" s="57"/>
      <c r="J7" s="57"/>
      <c r="L7" s="341"/>
      <c r="M7" s="341"/>
      <c r="N7" s="341"/>
      <c r="O7" s="341"/>
      <c r="P7" s="341"/>
      <c r="Q7" s="341"/>
      <c r="R7" s="341"/>
      <c r="S7" s="341"/>
      <c r="T7" s="341"/>
    </row>
    <row r="8" spans="1:20" x14ac:dyDescent="0.25">
      <c r="A8" s="6" t="s">
        <v>138</v>
      </c>
      <c r="B8" s="6" t="s">
        <v>14</v>
      </c>
      <c r="C8" s="254"/>
      <c r="D8" s="57" t="s">
        <v>328</v>
      </c>
      <c r="E8" s="57">
        <v>11222316</v>
      </c>
      <c r="F8" s="57" t="s">
        <v>328</v>
      </c>
      <c r="G8" s="57" t="s">
        <v>328</v>
      </c>
      <c r="H8" s="57" t="s">
        <v>328</v>
      </c>
      <c r="I8" s="57" t="s">
        <v>328</v>
      </c>
      <c r="J8" s="57">
        <v>11222316</v>
      </c>
      <c r="L8" s="341"/>
      <c r="M8" s="341"/>
      <c r="N8" s="341"/>
      <c r="O8" s="341"/>
      <c r="P8" s="341"/>
      <c r="Q8" s="341"/>
      <c r="R8" s="341"/>
      <c r="S8" s="341"/>
      <c r="T8" s="341"/>
    </row>
    <row r="9" spans="1:20" x14ac:dyDescent="0.25">
      <c r="A9" s="184" t="s">
        <v>139</v>
      </c>
      <c r="B9" s="184" t="s">
        <v>549</v>
      </c>
      <c r="C9" s="255"/>
      <c r="D9" s="57" t="s">
        <v>328</v>
      </c>
      <c r="E9" s="57" t="s">
        <v>328</v>
      </c>
      <c r="F9" s="57" t="s">
        <v>328</v>
      </c>
      <c r="G9" s="57" t="s">
        <v>328</v>
      </c>
      <c r="H9" s="57">
        <v>309558</v>
      </c>
      <c r="I9" s="57" t="s">
        <v>328</v>
      </c>
      <c r="J9" s="57">
        <v>309558</v>
      </c>
      <c r="L9" s="341"/>
      <c r="M9" s="341"/>
      <c r="N9" s="341"/>
      <c r="O9" s="341"/>
      <c r="P9" s="341"/>
      <c r="Q9" s="341"/>
      <c r="R9" s="341"/>
      <c r="S9" s="341"/>
      <c r="T9" s="341"/>
    </row>
    <row r="10" spans="1:20" s="169" customFormat="1" x14ac:dyDescent="0.25">
      <c r="A10" s="185" t="s">
        <v>140</v>
      </c>
      <c r="B10" s="185" t="s">
        <v>417</v>
      </c>
      <c r="C10" s="256"/>
      <c r="D10" s="188" t="s">
        <v>832</v>
      </c>
      <c r="E10" s="188">
        <v>11222316</v>
      </c>
      <c r="F10" s="188" t="s">
        <v>832</v>
      </c>
      <c r="G10" s="188" t="s">
        <v>832</v>
      </c>
      <c r="H10" s="188">
        <v>309558</v>
      </c>
      <c r="I10" s="188" t="s">
        <v>832</v>
      </c>
      <c r="J10" s="188">
        <v>11531874</v>
      </c>
      <c r="L10" s="342"/>
      <c r="M10" s="342"/>
      <c r="N10" s="342"/>
      <c r="O10" s="342"/>
      <c r="P10" s="342"/>
      <c r="Q10" s="342"/>
      <c r="R10" s="342"/>
      <c r="S10" s="342"/>
      <c r="T10" s="342"/>
    </row>
    <row r="11" spans="1:20" x14ac:dyDescent="0.25">
      <c r="A11" s="193" t="s">
        <v>548</v>
      </c>
      <c r="B11" s="193" t="s">
        <v>550</v>
      </c>
      <c r="C11" s="257" t="s">
        <v>351</v>
      </c>
      <c r="D11" s="57" t="s">
        <v>328</v>
      </c>
      <c r="E11" s="57">
        <v>-7033805</v>
      </c>
      <c r="F11" s="57" t="s">
        <v>328</v>
      </c>
      <c r="G11" s="57" t="s">
        <v>328</v>
      </c>
      <c r="H11" s="57" t="s">
        <v>328</v>
      </c>
      <c r="I11" s="57" t="s">
        <v>328</v>
      </c>
      <c r="J11" s="57">
        <v>-7033805</v>
      </c>
      <c r="L11" s="341"/>
      <c r="M11" s="341"/>
      <c r="N11" s="341"/>
      <c r="O11" s="341"/>
      <c r="P11" s="341"/>
      <c r="Q11" s="341"/>
      <c r="R11" s="341"/>
      <c r="S11" s="341"/>
      <c r="T11" s="341"/>
    </row>
    <row r="12" spans="1:20" ht="30" x14ac:dyDescent="0.25">
      <c r="A12" s="184" t="s">
        <v>141</v>
      </c>
      <c r="B12" s="182" t="s">
        <v>551</v>
      </c>
      <c r="C12" s="255"/>
      <c r="D12" s="57" t="s">
        <v>328</v>
      </c>
      <c r="E12" s="57">
        <v>656669</v>
      </c>
      <c r="F12" s="57" t="s">
        <v>328</v>
      </c>
      <c r="G12" s="57">
        <v>-656669</v>
      </c>
      <c r="H12" s="57" t="s">
        <v>328</v>
      </c>
      <c r="I12" s="57" t="s">
        <v>328</v>
      </c>
      <c r="J12" s="57" t="s">
        <v>832</v>
      </c>
      <c r="L12" s="341"/>
      <c r="M12" s="341"/>
      <c r="N12" s="341"/>
      <c r="O12" s="341"/>
      <c r="P12" s="341"/>
      <c r="Q12" s="341"/>
      <c r="R12" s="341"/>
      <c r="S12" s="341"/>
      <c r="T12" s="341"/>
    </row>
    <row r="13" spans="1:20" s="169" customFormat="1" ht="30" x14ac:dyDescent="0.25">
      <c r="A13" s="186" t="s">
        <v>143</v>
      </c>
      <c r="B13" s="223" t="s">
        <v>553</v>
      </c>
      <c r="C13" s="191"/>
      <c r="D13" s="187" t="s">
        <v>832</v>
      </c>
      <c r="E13" s="187">
        <v>-6377136</v>
      </c>
      <c r="F13" s="187" t="s">
        <v>832</v>
      </c>
      <c r="G13" s="187">
        <v>-656669</v>
      </c>
      <c r="H13" s="187" t="s">
        <v>832</v>
      </c>
      <c r="I13" s="187" t="s">
        <v>832</v>
      </c>
      <c r="J13" s="187">
        <v>-7033805</v>
      </c>
      <c r="L13" s="342"/>
      <c r="M13" s="342"/>
      <c r="N13" s="342"/>
      <c r="O13" s="342"/>
      <c r="P13" s="342"/>
      <c r="Q13" s="342"/>
      <c r="R13" s="342"/>
      <c r="S13" s="342"/>
      <c r="T13" s="342"/>
    </row>
    <row r="14" spans="1:20" ht="15.75" thickBot="1" x14ac:dyDescent="0.3">
      <c r="A14" s="28" t="s">
        <v>796</v>
      </c>
      <c r="B14" s="28" t="s">
        <v>797</v>
      </c>
      <c r="C14" s="258"/>
      <c r="D14" s="58">
        <v>391598534</v>
      </c>
      <c r="E14" s="58">
        <v>24181804</v>
      </c>
      <c r="F14" s="58">
        <v>2680615</v>
      </c>
      <c r="G14" s="58">
        <v>60839473</v>
      </c>
      <c r="H14" s="58">
        <v>54315</v>
      </c>
      <c r="I14" s="58">
        <v>-27336704</v>
      </c>
      <c r="J14" s="58">
        <v>452018037</v>
      </c>
      <c r="L14" s="340"/>
      <c r="M14" s="340"/>
      <c r="N14" s="340"/>
      <c r="O14" s="340"/>
      <c r="P14" s="340"/>
      <c r="Q14" s="340"/>
      <c r="R14" s="340"/>
      <c r="S14" s="340"/>
      <c r="T14" s="340"/>
    </row>
    <row r="15" spans="1:20" ht="15.75" thickTop="1" x14ac:dyDescent="0.25">
      <c r="A15" s="193"/>
      <c r="B15" s="193"/>
      <c r="C15" s="257"/>
      <c r="D15" s="57"/>
      <c r="E15" s="57"/>
      <c r="F15" s="57"/>
      <c r="G15" s="57"/>
      <c r="H15" s="57"/>
      <c r="I15" s="57"/>
      <c r="J15" s="57"/>
      <c r="L15" s="341"/>
      <c r="M15" s="341"/>
      <c r="N15" s="341"/>
      <c r="O15" s="341"/>
      <c r="P15" s="341"/>
      <c r="Q15" s="341"/>
      <c r="R15" s="341"/>
      <c r="S15" s="341"/>
      <c r="T15" s="341"/>
    </row>
    <row r="16" spans="1:20" x14ac:dyDescent="0.25">
      <c r="A16" s="193" t="s">
        <v>138</v>
      </c>
      <c r="B16" s="193" t="s">
        <v>14</v>
      </c>
      <c r="C16" s="257"/>
      <c r="D16" s="57" t="s">
        <v>328</v>
      </c>
      <c r="E16" s="57">
        <v>804554</v>
      </c>
      <c r="F16" s="57" t="s">
        <v>328</v>
      </c>
      <c r="G16" s="57" t="s">
        <v>328</v>
      </c>
      <c r="H16" s="57" t="s">
        <v>328</v>
      </c>
      <c r="I16" s="57" t="s">
        <v>328</v>
      </c>
      <c r="J16" s="57">
        <v>804554</v>
      </c>
      <c r="L16" s="341"/>
      <c r="M16" s="341"/>
      <c r="N16" s="341"/>
      <c r="O16" s="341"/>
      <c r="P16" s="341"/>
      <c r="Q16" s="341"/>
      <c r="R16" s="341"/>
      <c r="S16" s="341"/>
      <c r="T16" s="341"/>
    </row>
    <row r="17" spans="1:20" s="169" customFormat="1" x14ac:dyDescent="0.25">
      <c r="A17" s="185" t="s">
        <v>140</v>
      </c>
      <c r="B17" s="185" t="s">
        <v>417</v>
      </c>
      <c r="C17" s="259"/>
      <c r="D17" s="188" t="s">
        <v>833</v>
      </c>
      <c r="E17" s="188">
        <v>804554</v>
      </c>
      <c r="F17" s="188" t="s">
        <v>834</v>
      </c>
      <c r="G17" s="188" t="s">
        <v>835</v>
      </c>
      <c r="H17" s="188" t="s">
        <v>834</v>
      </c>
      <c r="I17" s="188" t="s">
        <v>799</v>
      </c>
      <c r="J17" s="188">
        <v>804554</v>
      </c>
      <c r="L17" s="342"/>
      <c r="M17" s="342"/>
      <c r="N17" s="342"/>
      <c r="O17" s="342"/>
      <c r="P17" s="342"/>
      <c r="Q17" s="342"/>
      <c r="R17" s="342"/>
      <c r="S17" s="342"/>
      <c r="T17" s="342"/>
    </row>
    <row r="18" spans="1:20" ht="30" x14ac:dyDescent="0.25">
      <c r="A18" s="184" t="s">
        <v>141</v>
      </c>
      <c r="B18" s="182" t="s">
        <v>551</v>
      </c>
      <c r="C18" s="260"/>
      <c r="D18" s="66" t="s">
        <v>836</v>
      </c>
      <c r="E18" s="66">
        <v>498049</v>
      </c>
      <c r="F18" s="66" t="s">
        <v>836</v>
      </c>
      <c r="G18" s="66">
        <v>-498049</v>
      </c>
      <c r="H18" s="66" t="s">
        <v>836</v>
      </c>
      <c r="I18" s="66" t="s">
        <v>836</v>
      </c>
      <c r="J18" s="66" t="s">
        <v>832</v>
      </c>
      <c r="L18" s="343"/>
      <c r="M18" s="343"/>
      <c r="N18" s="343"/>
      <c r="O18" s="343"/>
      <c r="P18" s="343"/>
      <c r="Q18" s="343"/>
      <c r="R18" s="343"/>
      <c r="S18" s="343"/>
      <c r="T18" s="343"/>
    </row>
    <row r="19" spans="1:20" x14ac:dyDescent="0.25">
      <c r="A19" s="184" t="s">
        <v>142</v>
      </c>
      <c r="B19" s="184" t="s">
        <v>552</v>
      </c>
      <c r="C19" s="260"/>
      <c r="D19" s="66">
        <v>3956516</v>
      </c>
      <c r="E19" s="66">
        <v>-3956516</v>
      </c>
      <c r="F19" s="66" t="s">
        <v>836</v>
      </c>
      <c r="G19" s="66" t="s">
        <v>836</v>
      </c>
      <c r="H19" s="66" t="s">
        <v>836</v>
      </c>
      <c r="I19" s="66" t="s">
        <v>836</v>
      </c>
      <c r="J19" s="66" t="s">
        <v>832</v>
      </c>
      <c r="L19" s="343"/>
      <c r="M19" s="343"/>
      <c r="N19" s="343"/>
      <c r="O19" s="343"/>
      <c r="P19" s="343"/>
      <c r="Q19" s="343"/>
      <c r="R19" s="343"/>
      <c r="S19" s="343"/>
      <c r="T19" s="343"/>
    </row>
    <row r="20" spans="1:20" s="169" customFormat="1" x14ac:dyDescent="0.25">
      <c r="A20" s="185" t="s">
        <v>143</v>
      </c>
      <c r="B20" s="185" t="s">
        <v>553</v>
      </c>
      <c r="C20" s="259"/>
      <c r="D20" s="188">
        <v>3956516</v>
      </c>
      <c r="E20" s="188">
        <v>-3458467</v>
      </c>
      <c r="F20" s="188" t="s">
        <v>834</v>
      </c>
      <c r="G20" s="188">
        <v>-498049</v>
      </c>
      <c r="H20" s="188" t="s">
        <v>834</v>
      </c>
      <c r="I20" s="188" t="s">
        <v>799</v>
      </c>
      <c r="J20" s="188" t="s">
        <v>832</v>
      </c>
      <c r="L20" s="342"/>
      <c r="M20" s="342"/>
      <c r="N20" s="342"/>
      <c r="O20" s="342"/>
      <c r="P20" s="342"/>
      <c r="Q20" s="342"/>
      <c r="R20" s="342"/>
      <c r="S20" s="342"/>
      <c r="T20" s="342"/>
    </row>
    <row r="21" spans="1:20" ht="15.75" thickBot="1" x14ac:dyDescent="0.3">
      <c r="A21" s="28" t="s">
        <v>830</v>
      </c>
      <c r="B21" s="28" t="s">
        <v>831</v>
      </c>
      <c r="C21" s="258"/>
      <c r="D21" s="58">
        <v>395555050</v>
      </c>
      <c r="E21" s="58">
        <v>21527891</v>
      </c>
      <c r="F21" s="58">
        <v>2680615</v>
      </c>
      <c r="G21" s="58">
        <v>60341424</v>
      </c>
      <c r="H21" s="58">
        <v>54315</v>
      </c>
      <c r="I21" s="58">
        <v>-27336704</v>
      </c>
      <c r="J21" s="58">
        <v>452822591</v>
      </c>
      <c r="L21" s="340"/>
      <c r="M21" s="340"/>
      <c r="N21" s="340"/>
      <c r="O21" s="340"/>
      <c r="P21" s="340"/>
      <c r="Q21" s="340"/>
      <c r="R21" s="340"/>
      <c r="S21" s="340"/>
      <c r="T21" s="340"/>
    </row>
    <row r="22" spans="1:20" ht="19.5" thickTop="1" x14ac:dyDescent="0.25">
      <c r="A22" s="25"/>
      <c r="B22" s="25"/>
      <c r="C22" s="253"/>
      <c r="D22" s="4"/>
    </row>
    <row r="23" spans="1:20" ht="18.75" x14ac:dyDescent="0.25">
      <c r="A23" s="25"/>
      <c r="B23" s="25"/>
      <c r="C23" s="253"/>
      <c r="D23" s="4"/>
    </row>
    <row r="24" spans="1:20" x14ac:dyDescent="0.25">
      <c r="A24" s="21"/>
      <c r="B24" s="21"/>
      <c r="C24" s="22"/>
      <c r="D24" s="376" t="s">
        <v>69</v>
      </c>
      <c r="E24" s="376"/>
      <c r="F24" s="376"/>
      <c r="G24" s="376"/>
      <c r="H24" s="376"/>
      <c r="I24" s="376"/>
      <c r="J24" s="376"/>
      <c r="K24" s="376"/>
      <c r="L24" s="376"/>
    </row>
    <row r="25" spans="1:20" ht="30" x14ac:dyDescent="0.25">
      <c r="A25" s="375" t="s">
        <v>37</v>
      </c>
      <c r="B25" s="375" t="s">
        <v>38</v>
      </c>
      <c r="C25" s="190" t="s">
        <v>144</v>
      </c>
      <c r="D25" s="5" t="s">
        <v>29</v>
      </c>
      <c r="E25" s="5" t="s">
        <v>33</v>
      </c>
      <c r="F25" s="5" t="s">
        <v>131</v>
      </c>
      <c r="G25" s="5" t="s">
        <v>132</v>
      </c>
      <c r="H25" s="5" t="s">
        <v>133</v>
      </c>
      <c r="I25" s="5" t="s">
        <v>134</v>
      </c>
      <c r="J25" s="5" t="s">
        <v>39</v>
      </c>
      <c r="K25" s="194" t="s">
        <v>147</v>
      </c>
      <c r="L25" s="194" t="s">
        <v>39</v>
      </c>
    </row>
    <row r="26" spans="1:20" ht="30" x14ac:dyDescent="0.25">
      <c r="A26" s="375"/>
      <c r="B26" s="375"/>
      <c r="C26" s="190" t="s">
        <v>145</v>
      </c>
      <c r="D26" s="37" t="s">
        <v>30</v>
      </c>
      <c r="E26" s="5" t="s">
        <v>34</v>
      </c>
      <c r="F26" s="5" t="s">
        <v>135</v>
      </c>
      <c r="G26" s="5" t="s">
        <v>136</v>
      </c>
      <c r="H26" s="5" t="s">
        <v>146</v>
      </c>
      <c r="I26" s="5" t="s">
        <v>137</v>
      </c>
      <c r="J26" s="5" t="s">
        <v>40</v>
      </c>
      <c r="K26" s="194" t="s">
        <v>434</v>
      </c>
      <c r="L26" s="194" t="s">
        <v>40</v>
      </c>
    </row>
    <row r="27" spans="1:20" x14ac:dyDescent="0.25">
      <c r="A27" s="191"/>
      <c r="B27" s="191"/>
      <c r="C27" s="191"/>
      <c r="D27" s="14" t="s">
        <v>16</v>
      </c>
      <c r="E27" s="14" t="s">
        <v>16</v>
      </c>
      <c r="F27" s="14" t="s">
        <v>16</v>
      </c>
      <c r="G27" s="14" t="s">
        <v>16</v>
      </c>
      <c r="H27" s="14" t="s">
        <v>16</v>
      </c>
      <c r="I27" s="14" t="s">
        <v>16</v>
      </c>
      <c r="J27" s="14" t="s">
        <v>16</v>
      </c>
      <c r="K27" s="14" t="s">
        <v>16</v>
      </c>
      <c r="L27" s="14" t="s">
        <v>16</v>
      </c>
    </row>
    <row r="28" spans="1:20" ht="15.75" thickBot="1" x14ac:dyDescent="0.3">
      <c r="A28" s="28" t="s">
        <v>214</v>
      </c>
      <c r="B28" s="28" t="s">
        <v>829</v>
      </c>
      <c r="C28" s="258"/>
      <c r="D28" s="58">
        <v>391598534</v>
      </c>
      <c r="E28" s="58">
        <v>102272149</v>
      </c>
      <c r="F28" s="58">
        <v>2680615</v>
      </c>
      <c r="G28" s="58">
        <v>60709279</v>
      </c>
      <c r="H28" s="58">
        <v>-472472</v>
      </c>
      <c r="I28" s="58">
        <v>-25748543</v>
      </c>
      <c r="J28" s="58">
        <v>531039562</v>
      </c>
      <c r="K28" s="58">
        <v>100247555</v>
      </c>
      <c r="L28" s="58">
        <v>631287117</v>
      </c>
    </row>
    <row r="29" spans="1:20" ht="15.75" thickTop="1" x14ac:dyDescent="0.25">
      <c r="A29" s="6"/>
      <c r="B29" s="6"/>
      <c r="C29" s="254"/>
      <c r="D29" s="57"/>
      <c r="E29" s="57"/>
      <c r="F29" s="57"/>
      <c r="G29" s="57"/>
      <c r="H29" s="57"/>
      <c r="I29" s="57"/>
      <c r="J29" s="57"/>
      <c r="K29" s="57"/>
      <c r="L29" s="57"/>
    </row>
    <row r="30" spans="1:20" x14ac:dyDescent="0.25">
      <c r="A30" s="6" t="s">
        <v>138</v>
      </c>
      <c r="B30" s="6" t="s">
        <v>14</v>
      </c>
      <c r="C30" s="254"/>
      <c r="D30" s="57" t="s">
        <v>836</v>
      </c>
      <c r="E30" s="57">
        <v>4865885</v>
      </c>
      <c r="F30" s="57" t="s">
        <v>836</v>
      </c>
      <c r="G30" s="57" t="s">
        <v>836</v>
      </c>
      <c r="H30" s="57" t="s">
        <v>836</v>
      </c>
      <c r="I30" s="57" t="s">
        <v>836</v>
      </c>
      <c r="J30" s="57">
        <v>4865885</v>
      </c>
      <c r="K30" s="57">
        <v>5369212</v>
      </c>
      <c r="L30" s="57">
        <v>10235097</v>
      </c>
    </row>
    <row r="31" spans="1:20" x14ac:dyDescent="0.25">
      <c r="A31" s="184" t="s">
        <v>139</v>
      </c>
      <c r="B31" s="184" t="s">
        <v>549</v>
      </c>
      <c r="C31" s="255"/>
      <c r="D31" s="57" t="s">
        <v>836</v>
      </c>
      <c r="E31" s="57" t="s">
        <v>836</v>
      </c>
      <c r="F31" s="57" t="s">
        <v>836</v>
      </c>
      <c r="G31" s="57" t="s">
        <v>780</v>
      </c>
      <c r="H31" s="57">
        <v>329740</v>
      </c>
      <c r="I31" s="57" t="s">
        <v>836</v>
      </c>
      <c r="J31" s="57">
        <v>329740</v>
      </c>
      <c r="K31" s="57">
        <v>9298</v>
      </c>
      <c r="L31" s="57">
        <v>339038</v>
      </c>
    </row>
    <row r="32" spans="1:20" x14ac:dyDescent="0.25">
      <c r="A32" s="185" t="s">
        <v>140</v>
      </c>
      <c r="B32" s="185" t="s">
        <v>417</v>
      </c>
      <c r="C32" s="256"/>
      <c r="D32" s="188" t="s">
        <v>838</v>
      </c>
      <c r="E32" s="188">
        <v>4865885</v>
      </c>
      <c r="F32" s="188" t="s">
        <v>839</v>
      </c>
      <c r="G32" s="188" t="s">
        <v>780</v>
      </c>
      <c r="H32" s="188">
        <v>329740</v>
      </c>
      <c r="I32" s="188" t="s">
        <v>628</v>
      </c>
      <c r="J32" s="188">
        <v>5195625</v>
      </c>
      <c r="K32" s="188">
        <v>5378510</v>
      </c>
      <c r="L32" s="188">
        <v>10574135</v>
      </c>
    </row>
    <row r="33" spans="1:12" x14ac:dyDescent="0.25">
      <c r="A33" s="193" t="s">
        <v>548</v>
      </c>
      <c r="B33" s="193" t="s">
        <v>550</v>
      </c>
      <c r="C33" s="257" t="s">
        <v>351</v>
      </c>
      <c r="D33" s="57" t="s">
        <v>836</v>
      </c>
      <c r="E33" s="57">
        <v>-7033805</v>
      </c>
      <c r="F33" s="57" t="s">
        <v>836</v>
      </c>
      <c r="G33" s="57" t="s">
        <v>836</v>
      </c>
      <c r="H33" s="57" t="s">
        <v>836</v>
      </c>
      <c r="I33" s="57" t="s">
        <v>836</v>
      </c>
      <c r="J33" s="57">
        <v>-7033805</v>
      </c>
      <c r="K33" s="57">
        <v>-2634483</v>
      </c>
      <c r="L33" s="57">
        <v>-9668288</v>
      </c>
    </row>
    <row r="34" spans="1:12" ht="30" x14ac:dyDescent="0.25">
      <c r="A34" s="184" t="s">
        <v>141</v>
      </c>
      <c r="B34" s="182" t="s">
        <v>551</v>
      </c>
      <c r="C34" s="255"/>
      <c r="D34" s="57" t="s">
        <v>836</v>
      </c>
      <c r="E34" s="57">
        <v>656669</v>
      </c>
      <c r="F34" s="57" t="s">
        <v>836</v>
      </c>
      <c r="G34" s="57">
        <v>-656669</v>
      </c>
      <c r="H34" s="57" t="s">
        <v>836</v>
      </c>
      <c r="I34" s="57" t="s">
        <v>836</v>
      </c>
      <c r="J34" s="57" t="s">
        <v>838</v>
      </c>
      <c r="K34" s="57" t="s">
        <v>836</v>
      </c>
      <c r="L34" s="57" t="s">
        <v>838</v>
      </c>
    </row>
    <row r="35" spans="1:12" x14ac:dyDescent="0.25">
      <c r="A35" s="186" t="s">
        <v>143</v>
      </c>
      <c r="B35" s="186" t="s">
        <v>553</v>
      </c>
      <c r="C35" s="191"/>
      <c r="D35" s="187" t="s">
        <v>838</v>
      </c>
      <c r="E35" s="187">
        <v>-6377136</v>
      </c>
      <c r="F35" s="187" t="s">
        <v>839</v>
      </c>
      <c r="G35" s="187">
        <v>-656669</v>
      </c>
      <c r="H35" s="187" t="s">
        <v>783</v>
      </c>
      <c r="I35" s="187" t="s">
        <v>628</v>
      </c>
      <c r="J35" s="187">
        <v>-7033805</v>
      </c>
      <c r="K35" s="187">
        <v>-2634483</v>
      </c>
      <c r="L35" s="187">
        <v>-9668288</v>
      </c>
    </row>
    <row r="36" spans="1:12" ht="15.75" thickBot="1" x14ac:dyDescent="0.3">
      <c r="A36" s="28" t="s">
        <v>837</v>
      </c>
      <c r="B36" s="28" t="s">
        <v>797</v>
      </c>
      <c r="C36" s="258"/>
      <c r="D36" s="58">
        <v>391598534</v>
      </c>
      <c r="E36" s="58">
        <v>100760898</v>
      </c>
      <c r="F36" s="58">
        <v>2680615</v>
      </c>
      <c r="G36" s="58">
        <v>60052610</v>
      </c>
      <c r="H36" s="58">
        <v>-142732</v>
      </c>
      <c r="I36" s="58">
        <v>-25748543</v>
      </c>
      <c r="J36" s="58">
        <v>529201382</v>
      </c>
      <c r="K36" s="58">
        <v>102991582</v>
      </c>
      <c r="L36" s="58">
        <v>632192964</v>
      </c>
    </row>
    <row r="37" spans="1:12" ht="15.75" thickTop="1" x14ac:dyDescent="0.25">
      <c r="A37" s="193"/>
      <c r="B37" s="193"/>
      <c r="C37" s="257"/>
      <c r="D37" s="57"/>
      <c r="E37" s="57"/>
      <c r="F37" s="57"/>
      <c r="G37" s="57"/>
      <c r="H37" s="57"/>
      <c r="I37" s="57"/>
      <c r="J37" s="57"/>
      <c r="K37" s="57"/>
      <c r="L37" s="57"/>
    </row>
    <row r="38" spans="1:12" x14ac:dyDescent="0.25">
      <c r="A38" s="193" t="s">
        <v>138</v>
      </c>
      <c r="B38" s="193" t="s">
        <v>14</v>
      </c>
      <c r="C38" s="257"/>
      <c r="D38" s="57" t="s">
        <v>328</v>
      </c>
      <c r="E38" s="57">
        <v>13337484</v>
      </c>
      <c r="F38" s="57" t="s">
        <v>328</v>
      </c>
      <c r="G38" s="57" t="s">
        <v>328</v>
      </c>
      <c r="H38" s="57" t="s">
        <v>328</v>
      </c>
      <c r="I38" s="57" t="s">
        <v>328</v>
      </c>
      <c r="J38" s="57">
        <v>13337484</v>
      </c>
      <c r="K38" s="57">
        <v>5774009</v>
      </c>
      <c r="L38" s="57">
        <v>19111493</v>
      </c>
    </row>
    <row r="39" spans="1:12" x14ac:dyDescent="0.25">
      <c r="A39" s="185" t="s">
        <v>140</v>
      </c>
      <c r="B39" s="185" t="s">
        <v>417</v>
      </c>
      <c r="C39" s="259"/>
      <c r="D39" s="188" t="s">
        <v>838</v>
      </c>
      <c r="E39" s="188">
        <v>13337484</v>
      </c>
      <c r="F39" s="188" t="s">
        <v>839</v>
      </c>
      <c r="G39" s="188" t="s">
        <v>780</v>
      </c>
      <c r="H39" s="188" t="s">
        <v>783</v>
      </c>
      <c r="I39" s="188" t="s">
        <v>628</v>
      </c>
      <c r="J39" s="188">
        <v>13337484</v>
      </c>
      <c r="K39" s="188">
        <v>5774009</v>
      </c>
      <c r="L39" s="188">
        <v>19111493</v>
      </c>
    </row>
    <row r="40" spans="1:12" ht="30" x14ac:dyDescent="0.25">
      <c r="A40" s="184" t="s">
        <v>141</v>
      </c>
      <c r="B40" s="182" t="s">
        <v>551</v>
      </c>
      <c r="C40" s="260"/>
      <c r="D40" s="66" t="s">
        <v>328</v>
      </c>
      <c r="E40" s="66">
        <v>498049</v>
      </c>
      <c r="F40" s="66" t="s">
        <v>328</v>
      </c>
      <c r="G40" s="66">
        <v>-498049</v>
      </c>
      <c r="H40" s="66" t="s">
        <v>328</v>
      </c>
      <c r="I40" s="66" t="s">
        <v>328</v>
      </c>
      <c r="J40" s="66" t="s">
        <v>838</v>
      </c>
      <c r="K40" s="66" t="s">
        <v>328</v>
      </c>
      <c r="L40" s="66" t="s">
        <v>838</v>
      </c>
    </row>
    <row r="41" spans="1:12" x14ac:dyDescent="0.25">
      <c r="A41" s="184" t="s">
        <v>142</v>
      </c>
      <c r="B41" s="184" t="s">
        <v>552</v>
      </c>
      <c r="C41" s="260"/>
      <c r="D41" s="66">
        <v>3956516</v>
      </c>
      <c r="E41" s="66">
        <v>-3956516</v>
      </c>
      <c r="F41" s="66" t="s">
        <v>328</v>
      </c>
      <c r="G41" s="66" t="s">
        <v>328</v>
      </c>
      <c r="H41" s="66" t="s">
        <v>328</v>
      </c>
      <c r="I41" s="66" t="s">
        <v>328</v>
      </c>
      <c r="J41" s="66" t="s">
        <v>838</v>
      </c>
      <c r="K41" s="66" t="s">
        <v>328</v>
      </c>
      <c r="L41" s="66" t="s">
        <v>838</v>
      </c>
    </row>
    <row r="42" spans="1:12" x14ac:dyDescent="0.25">
      <c r="A42" s="185" t="s">
        <v>143</v>
      </c>
      <c r="B42" s="185" t="s">
        <v>553</v>
      </c>
      <c r="C42" s="259"/>
      <c r="D42" s="188">
        <v>3956516</v>
      </c>
      <c r="E42" s="188">
        <v>-3458467</v>
      </c>
      <c r="F42" s="188" t="s">
        <v>839</v>
      </c>
      <c r="G42" s="188">
        <v>-498049</v>
      </c>
      <c r="H42" s="188" t="s">
        <v>783</v>
      </c>
      <c r="I42" s="188" t="s">
        <v>628</v>
      </c>
      <c r="J42" s="188" t="s">
        <v>838</v>
      </c>
      <c r="K42" s="188" t="s">
        <v>840</v>
      </c>
      <c r="L42" s="188" t="s">
        <v>838</v>
      </c>
    </row>
    <row r="43" spans="1:12" ht="15.75" thickBot="1" x14ac:dyDescent="0.3">
      <c r="A43" s="28" t="str">
        <f>A21</f>
        <v>2024. gada 31. martā</v>
      </c>
      <c r="B43" s="28" t="str">
        <f>B21</f>
        <v>At 31 March 2024</v>
      </c>
      <c r="C43" s="258"/>
      <c r="D43" s="58">
        <v>395555050</v>
      </c>
      <c r="E43" s="58">
        <v>110639915</v>
      </c>
      <c r="F43" s="58">
        <v>2680615</v>
      </c>
      <c r="G43" s="58">
        <v>59554561</v>
      </c>
      <c r="H43" s="58">
        <v>-142732</v>
      </c>
      <c r="I43" s="58">
        <v>-25748543</v>
      </c>
      <c r="J43" s="58">
        <v>542538866</v>
      </c>
      <c r="K43" s="58">
        <v>108765591</v>
      </c>
      <c r="L43" s="58">
        <v>651304457</v>
      </c>
    </row>
    <row r="44" spans="1:12" ht="15.75" thickTop="1" x14ac:dyDescent="0.25">
      <c r="A44" s="40"/>
      <c r="B44" s="40"/>
      <c r="C44" s="34"/>
      <c r="D44" s="40"/>
      <c r="E44" s="34"/>
      <c r="F44" s="35"/>
      <c r="G44" s="24"/>
      <c r="H44" s="24"/>
      <c r="I44" s="24"/>
    </row>
    <row r="45" spans="1:12" x14ac:dyDescent="0.25">
      <c r="A45" s="40"/>
      <c r="B45" s="40"/>
      <c r="C45" s="34"/>
      <c r="D45" s="40"/>
      <c r="E45" s="34"/>
      <c r="F45" s="35"/>
      <c r="G45" s="24"/>
      <c r="H45" s="24"/>
      <c r="I45" s="24"/>
    </row>
  </sheetData>
  <mergeCells count="7">
    <mergeCell ref="D2:J2"/>
    <mergeCell ref="L2:T2"/>
    <mergeCell ref="A3:A4"/>
    <mergeCell ref="B3:B4"/>
    <mergeCell ref="A25:A26"/>
    <mergeCell ref="B25:B26"/>
    <mergeCell ref="D24:L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57"/>
  <sheetViews>
    <sheetView showGridLines="0" zoomScale="80" zoomScaleNormal="8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4" customFormat="1" ht="45" customHeight="1"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8" ht="18.75" x14ac:dyDescent="0.25">
      <c r="A2" s="4"/>
      <c r="B2" s="4"/>
      <c r="D2" s="371" t="s">
        <v>68</v>
      </c>
      <c r="E2" s="371"/>
      <c r="F2" s="155"/>
      <c r="G2" s="372" t="s">
        <v>69</v>
      </c>
      <c r="H2" s="372"/>
    </row>
    <row r="3" spans="1:8" x14ac:dyDescent="0.25">
      <c r="A3" s="11" t="s">
        <v>148</v>
      </c>
      <c r="B3" s="11" t="s">
        <v>418</v>
      </c>
      <c r="C3" s="5" t="s">
        <v>41</v>
      </c>
      <c r="D3" s="52" t="str">
        <f>'Statement of profit or loss'!D3</f>
        <v>2024 3M</v>
      </c>
      <c r="E3" s="52" t="str">
        <f>'Statement of profit or loss'!E3</f>
        <v>2023 3M</v>
      </c>
      <c r="F3" s="34"/>
      <c r="G3" s="52" t="str">
        <f>'Statement of profit or loss'!G3</f>
        <v>2024 3M</v>
      </c>
      <c r="H3" s="52" t="str">
        <f>'Statement of profit or loss'!H3</f>
        <v>2023 3M</v>
      </c>
    </row>
    <row r="4" spans="1:8" x14ac:dyDescent="0.25">
      <c r="A4" s="29"/>
      <c r="B4" s="33"/>
      <c r="C4" s="13"/>
      <c r="D4" s="14" t="s">
        <v>16</v>
      </c>
      <c r="E4" s="14" t="s">
        <v>16</v>
      </c>
      <c r="F4" s="38"/>
      <c r="G4" s="14" t="s">
        <v>16</v>
      </c>
      <c r="H4" s="14" t="s">
        <v>16</v>
      </c>
    </row>
    <row r="5" spans="1:8" x14ac:dyDescent="0.25">
      <c r="A5" s="29" t="s">
        <v>162</v>
      </c>
      <c r="B5" s="33" t="s">
        <v>419</v>
      </c>
      <c r="C5" s="13"/>
      <c r="D5" s="14"/>
      <c r="E5" s="14"/>
      <c r="F5" s="38"/>
      <c r="G5" s="14"/>
      <c r="H5" s="14"/>
    </row>
    <row r="6" spans="1:8" s="169" customFormat="1" x14ac:dyDescent="0.25">
      <c r="A6" s="213" t="s">
        <v>554</v>
      </c>
      <c r="B6" s="213" t="s">
        <v>12</v>
      </c>
      <c r="C6" s="197"/>
      <c r="D6" s="189">
        <v>804554</v>
      </c>
      <c r="E6" s="189">
        <v>-3860780</v>
      </c>
      <c r="F6" s="271"/>
      <c r="G6" s="189">
        <v>19111493</v>
      </c>
      <c r="H6" s="189">
        <v>1302911</v>
      </c>
    </row>
    <row r="7" spans="1:8" x14ac:dyDescent="0.25">
      <c r="A7" s="41"/>
      <c r="B7" s="41"/>
      <c r="C7" s="10"/>
      <c r="D7" s="63"/>
      <c r="E7" s="63"/>
      <c r="F7" s="35"/>
      <c r="G7" s="63"/>
      <c r="H7" s="63"/>
    </row>
    <row r="8" spans="1:8" x14ac:dyDescent="0.25">
      <c r="A8" s="30" t="s">
        <v>42</v>
      </c>
      <c r="B8" s="30" t="s">
        <v>43</v>
      </c>
      <c r="C8" s="10"/>
      <c r="D8" s="67"/>
      <c r="E8" s="67"/>
      <c r="F8" s="23"/>
      <c r="G8" s="67"/>
      <c r="H8" s="67"/>
    </row>
    <row r="9" spans="1:8" ht="30" x14ac:dyDescent="0.25">
      <c r="A9" s="177" t="s">
        <v>555</v>
      </c>
      <c r="B9" s="206" t="s">
        <v>560</v>
      </c>
      <c r="C9" s="59">
        <v>7.4</v>
      </c>
      <c r="D9" s="63">
        <v>8851866</v>
      </c>
      <c r="E9" s="63">
        <v>8774353</v>
      </c>
      <c r="F9" s="23"/>
      <c r="G9" s="63">
        <v>13360184</v>
      </c>
      <c r="H9" s="63">
        <v>13276075</v>
      </c>
    </row>
    <row r="10" spans="1:8" x14ac:dyDescent="0.25">
      <c r="A10" s="177" t="s">
        <v>556</v>
      </c>
      <c r="B10" s="206" t="s">
        <v>561</v>
      </c>
      <c r="C10" s="17">
        <v>7.4</v>
      </c>
      <c r="D10" s="63">
        <v>230019</v>
      </c>
      <c r="E10" s="63">
        <v>191200</v>
      </c>
      <c r="F10" s="23"/>
      <c r="G10" s="63">
        <v>233305</v>
      </c>
      <c r="H10" s="63">
        <v>194485</v>
      </c>
    </row>
    <row r="11" spans="1:8" ht="30" x14ac:dyDescent="0.25">
      <c r="A11" s="177" t="s">
        <v>841</v>
      </c>
      <c r="B11" s="206" t="s">
        <v>842</v>
      </c>
      <c r="C11" s="17">
        <v>7.4</v>
      </c>
      <c r="D11" s="63">
        <v>52174</v>
      </c>
      <c r="E11" s="63">
        <v>18137</v>
      </c>
      <c r="F11" s="23"/>
      <c r="G11" s="63">
        <v>53436</v>
      </c>
      <c r="H11" s="63">
        <v>19093</v>
      </c>
    </row>
    <row r="12" spans="1:8" x14ac:dyDescent="0.25">
      <c r="A12" s="177" t="s">
        <v>557</v>
      </c>
      <c r="B12" s="206" t="s">
        <v>562</v>
      </c>
      <c r="C12" s="17"/>
      <c r="D12" s="63" t="s">
        <v>328</v>
      </c>
      <c r="E12" s="63">
        <v>-12655</v>
      </c>
      <c r="F12" s="23"/>
      <c r="G12" s="63" t="s">
        <v>328</v>
      </c>
      <c r="H12" s="63">
        <v>287345</v>
      </c>
    </row>
    <row r="13" spans="1:8" x14ac:dyDescent="0.25">
      <c r="A13" s="177" t="s">
        <v>152</v>
      </c>
      <c r="B13" s="206" t="s">
        <v>167</v>
      </c>
      <c r="C13" s="10"/>
      <c r="D13" s="63">
        <v>196787</v>
      </c>
      <c r="E13" s="63">
        <v>184936</v>
      </c>
      <c r="F13" s="23"/>
      <c r="G13" s="63">
        <v>962957</v>
      </c>
      <c r="H13" s="63">
        <v>700482</v>
      </c>
    </row>
    <row r="14" spans="1:8" x14ac:dyDescent="0.25">
      <c r="A14" s="177" t="s">
        <v>150</v>
      </c>
      <c r="B14" s="206" t="s">
        <v>168</v>
      </c>
      <c r="C14" s="17"/>
      <c r="D14" s="63">
        <v>-990628</v>
      </c>
      <c r="E14" s="63">
        <v>-252899</v>
      </c>
      <c r="F14" s="38"/>
      <c r="G14" s="63">
        <v>-1156915</v>
      </c>
      <c r="H14" s="63">
        <v>-252899</v>
      </c>
    </row>
    <row r="15" spans="1:8" s="169" customFormat="1" ht="15" customHeight="1" x14ac:dyDescent="0.25">
      <c r="A15" s="196" t="s">
        <v>151</v>
      </c>
      <c r="B15" s="196" t="s">
        <v>420</v>
      </c>
      <c r="C15" s="197"/>
      <c r="D15" s="189">
        <v>9144772</v>
      </c>
      <c r="E15" s="189">
        <v>5042292</v>
      </c>
      <c r="F15" s="198"/>
      <c r="G15" s="189">
        <v>32564460</v>
      </c>
      <c r="H15" s="189">
        <v>15527492</v>
      </c>
    </row>
    <row r="16" spans="1:8" s="169" customFormat="1" ht="15" customHeight="1" x14ac:dyDescent="0.25">
      <c r="A16" s="196"/>
      <c r="B16" s="196"/>
      <c r="C16" s="197"/>
      <c r="D16" s="189"/>
      <c r="E16" s="189"/>
      <c r="F16" s="198"/>
      <c r="G16" s="189"/>
      <c r="H16" s="189"/>
    </row>
    <row r="17" spans="1:8" ht="15" customHeight="1" x14ac:dyDescent="0.25">
      <c r="A17" s="199" t="s">
        <v>42</v>
      </c>
      <c r="B17" s="30" t="s">
        <v>43</v>
      </c>
      <c r="C17" s="10"/>
      <c r="D17" s="63"/>
      <c r="E17" s="63"/>
      <c r="F17" s="23"/>
      <c r="G17" s="63"/>
      <c r="H17" s="63"/>
    </row>
    <row r="18" spans="1:8" ht="30" customHeight="1" x14ac:dyDescent="0.25">
      <c r="A18" s="201" t="s">
        <v>558</v>
      </c>
      <c r="B18" s="206" t="s">
        <v>563</v>
      </c>
      <c r="C18" s="10"/>
      <c r="D18" s="63">
        <v>-8841802</v>
      </c>
      <c r="E18" s="63">
        <v>-3454214</v>
      </c>
      <c r="F18" s="23"/>
      <c r="G18" s="63">
        <v>-7691549</v>
      </c>
      <c r="H18" s="63">
        <v>-404837</v>
      </c>
    </row>
    <row r="19" spans="1:8" ht="15" customHeight="1" x14ac:dyDescent="0.25">
      <c r="A19" s="201" t="s">
        <v>421</v>
      </c>
      <c r="B19" s="206" t="s">
        <v>564</v>
      </c>
      <c r="C19" s="10"/>
      <c r="D19" s="63">
        <v>-13187</v>
      </c>
      <c r="E19" s="63">
        <v>13693</v>
      </c>
      <c r="F19" s="23"/>
      <c r="G19" s="63">
        <v>-792661</v>
      </c>
      <c r="H19" s="63">
        <v>-413994</v>
      </c>
    </row>
    <row r="20" spans="1:8" ht="30" customHeight="1" x14ac:dyDescent="0.25">
      <c r="A20" s="201" t="s">
        <v>559</v>
      </c>
      <c r="B20" s="206" t="s">
        <v>565</v>
      </c>
      <c r="C20" s="10"/>
      <c r="D20" s="63">
        <v>9030165</v>
      </c>
      <c r="E20" s="63">
        <v>27516259</v>
      </c>
      <c r="F20" s="23"/>
      <c r="G20" s="63">
        <v>8321374</v>
      </c>
      <c r="H20" s="63">
        <v>25155905</v>
      </c>
    </row>
    <row r="21" spans="1:8" s="169" customFormat="1" ht="15" customHeight="1" x14ac:dyDescent="0.25">
      <c r="A21" s="196" t="s">
        <v>153</v>
      </c>
      <c r="B21" s="196" t="s">
        <v>422</v>
      </c>
      <c r="C21" s="197"/>
      <c r="D21" s="189">
        <v>9319948</v>
      </c>
      <c r="E21" s="189">
        <v>29118030</v>
      </c>
      <c r="F21" s="198"/>
      <c r="G21" s="189">
        <v>32401624</v>
      </c>
      <c r="H21" s="189">
        <v>39864566</v>
      </c>
    </row>
    <row r="22" spans="1:8" s="169" customFormat="1" ht="15" customHeight="1" x14ac:dyDescent="0.25">
      <c r="A22" s="196"/>
      <c r="B22" s="196"/>
      <c r="C22" s="197"/>
      <c r="D22" s="189"/>
      <c r="E22" s="189"/>
      <c r="F22" s="198"/>
      <c r="G22" s="189"/>
      <c r="H22" s="189"/>
    </row>
    <row r="23" spans="1:8" ht="15" customHeight="1" x14ac:dyDescent="0.25">
      <c r="A23" s="200" t="s">
        <v>154</v>
      </c>
      <c r="B23" s="73" t="s">
        <v>169</v>
      </c>
      <c r="C23" s="10"/>
      <c r="D23" s="63">
        <v>-9958</v>
      </c>
      <c r="E23" s="63" t="s">
        <v>328</v>
      </c>
      <c r="F23" s="23"/>
      <c r="G23" s="63">
        <v>-793248</v>
      </c>
      <c r="H23" s="63">
        <v>-586138</v>
      </c>
    </row>
    <row r="24" spans="1:8" x14ac:dyDescent="0.25">
      <c r="A24" s="200" t="s">
        <v>155</v>
      </c>
      <c r="B24" s="73" t="s">
        <v>566</v>
      </c>
      <c r="C24" s="10"/>
      <c r="D24" s="63">
        <v>-55850</v>
      </c>
      <c r="E24" s="63">
        <v>-55082</v>
      </c>
      <c r="F24" s="23"/>
      <c r="G24" s="63">
        <v>-61000</v>
      </c>
      <c r="H24" s="63">
        <v>-60299</v>
      </c>
    </row>
    <row r="25" spans="1:8" x14ac:dyDescent="0.25">
      <c r="A25" s="200" t="s">
        <v>785</v>
      </c>
      <c r="B25" s="73" t="s">
        <v>786</v>
      </c>
      <c r="C25" s="10"/>
      <c r="D25" s="63">
        <v>319534</v>
      </c>
      <c r="E25" s="63" t="s">
        <v>328</v>
      </c>
      <c r="F25" s="23"/>
      <c r="G25" s="63">
        <v>459234</v>
      </c>
      <c r="H25" s="63" t="s">
        <v>328</v>
      </c>
    </row>
    <row r="26" spans="1:8" x14ac:dyDescent="0.25">
      <c r="A26" s="207" t="s">
        <v>423</v>
      </c>
      <c r="B26" s="208" t="s">
        <v>567</v>
      </c>
      <c r="C26" s="59">
        <v>14</v>
      </c>
      <c r="D26" s="209">
        <v>-500000</v>
      </c>
      <c r="E26" s="209">
        <v>-500000</v>
      </c>
      <c r="F26" s="23"/>
      <c r="G26" s="209">
        <v>-500000</v>
      </c>
      <c r="H26" s="209">
        <v>-500000</v>
      </c>
    </row>
    <row r="27" spans="1:8" ht="15.75" thickBot="1" x14ac:dyDescent="0.3">
      <c r="A27" s="18" t="s">
        <v>83</v>
      </c>
      <c r="B27" s="18" t="s">
        <v>424</v>
      </c>
      <c r="C27" s="19"/>
      <c r="D27" s="20">
        <v>9073674</v>
      </c>
      <c r="E27" s="20">
        <v>28562948</v>
      </c>
      <c r="G27" s="20">
        <v>31506610</v>
      </c>
      <c r="H27" s="20">
        <v>38718129</v>
      </c>
    </row>
    <row r="28" spans="1:8" ht="15.75" thickTop="1" x14ac:dyDescent="0.25">
      <c r="A28" s="40"/>
      <c r="B28" s="40"/>
      <c r="C28" s="158"/>
      <c r="D28" s="159"/>
      <c r="E28" s="159"/>
      <c r="G28" s="159"/>
      <c r="H28" s="159"/>
    </row>
    <row r="29" spans="1:8" x14ac:dyDescent="0.25">
      <c r="A29" s="15" t="s">
        <v>161</v>
      </c>
      <c r="B29" s="15" t="s">
        <v>425</v>
      </c>
      <c r="C29" s="10"/>
      <c r="D29" s="68"/>
      <c r="E29" s="68"/>
      <c r="G29" s="68"/>
      <c r="H29" s="68"/>
    </row>
    <row r="30" spans="1:8" ht="30" customHeight="1" x14ac:dyDescent="0.25">
      <c r="A30" s="182" t="s">
        <v>156</v>
      </c>
      <c r="B30" s="182" t="s">
        <v>570</v>
      </c>
      <c r="C30" s="10"/>
      <c r="D30" s="68">
        <v>-14063731</v>
      </c>
      <c r="E30" s="68">
        <v>-15378149</v>
      </c>
      <c r="G30" s="68">
        <v>-18433624</v>
      </c>
      <c r="H30" s="68">
        <v>-18817091</v>
      </c>
    </row>
    <row r="31" spans="1:8" x14ac:dyDescent="0.25">
      <c r="A31" s="182" t="s">
        <v>157</v>
      </c>
      <c r="B31" s="182" t="s">
        <v>571</v>
      </c>
      <c r="C31" s="10">
        <v>7.2</v>
      </c>
      <c r="D31" s="68" t="s">
        <v>328</v>
      </c>
      <c r="E31" s="68">
        <v>202858</v>
      </c>
      <c r="G31" s="68">
        <v>275</v>
      </c>
      <c r="H31" s="68">
        <v>203194</v>
      </c>
    </row>
    <row r="32" spans="1:8" x14ac:dyDescent="0.25">
      <c r="A32" s="182" t="s">
        <v>158</v>
      </c>
      <c r="B32" s="182" t="s">
        <v>426</v>
      </c>
      <c r="C32" s="10">
        <v>13</v>
      </c>
      <c r="D32" s="68" t="s">
        <v>328</v>
      </c>
      <c r="E32" s="68">
        <v>-28289</v>
      </c>
      <c r="G32" s="68" t="s">
        <v>328</v>
      </c>
      <c r="H32" s="68">
        <v>1136771</v>
      </c>
    </row>
    <row r="33" spans="1:8" x14ac:dyDescent="0.25">
      <c r="A33" s="182" t="s">
        <v>568</v>
      </c>
      <c r="B33" s="182" t="s">
        <v>572</v>
      </c>
      <c r="C33" s="10">
        <v>13</v>
      </c>
      <c r="D33" s="68">
        <v>3727050</v>
      </c>
      <c r="E33" s="68">
        <v>7257837</v>
      </c>
      <c r="G33" s="68">
        <v>3727050</v>
      </c>
      <c r="H33" s="68">
        <v>7257837</v>
      </c>
    </row>
    <row r="34" spans="1:8" x14ac:dyDescent="0.25">
      <c r="A34" s="182" t="s">
        <v>569</v>
      </c>
      <c r="B34" s="182" t="s">
        <v>573</v>
      </c>
      <c r="C34" s="17"/>
      <c r="D34" s="63">
        <v>-15000000</v>
      </c>
      <c r="E34" s="63" t="s">
        <v>328</v>
      </c>
      <c r="F34" s="38"/>
      <c r="G34" s="63">
        <v>-15000000</v>
      </c>
      <c r="H34" s="63" t="s">
        <v>328</v>
      </c>
    </row>
    <row r="35" spans="1:8" x14ac:dyDescent="0.25">
      <c r="A35" s="182" t="s">
        <v>843</v>
      </c>
      <c r="B35" s="182" t="s">
        <v>844</v>
      </c>
      <c r="C35" s="17"/>
      <c r="D35" s="63">
        <v>10000000</v>
      </c>
      <c r="E35" s="63" t="s">
        <v>328</v>
      </c>
      <c r="F35" s="38"/>
      <c r="G35" s="63">
        <v>10000000</v>
      </c>
      <c r="H35" s="63" t="s">
        <v>328</v>
      </c>
    </row>
    <row r="36" spans="1:8" ht="15.75" thickBot="1" x14ac:dyDescent="0.3">
      <c r="A36" s="18" t="s">
        <v>159</v>
      </c>
      <c r="B36" s="18" t="s">
        <v>427</v>
      </c>
      <c r="C36" s="19"/>
      <c r="D36" s="349">
        <v>-15336681</v>
      </c>
      <c r="E36" s="349">
        <v>-7945743</v>
      </c>
      <c r="F36" s="350"/>
      <c r="G36" s="349">
        <v>-19706299</v>
      </c>
      <c r="H36" s="349">
        <v>-10219289</v>
      </c>
    </row>
    <row r="37" spans="1:8" ht="15.75" thickTop="1" x14ac:dyDescent="0.25">
      <c r="A37" s="40"/>
      <c r="B37" s="40"/>
      <c r="C37" s="158"/>
      <c r="D37" s="159"/>
      <c r="E37" s="159"/>
      <c r="F37" s="23"/>
      <c r="G37" s="159"/>
      <c r="H37" s="159"/>
    </row>
    <row r="38" spans="1:8" x14ac:dyDescent="0.25">
      <c r="A38" s="15" t="s">
        <v>160</v>
      </c>
      <c r="B38" s="15" t="s">
        <v>428</v>
      </c>
      <c r="C38" s="10"/>
      <c r="D38" s="68"/>
      <c r="E38" s="68"/>
      <c r="F38" s="23"/>
      <c r="G38" s="68"/>
      <c r="H38" s="68"/>
    </row>
    <row r="39" spans="1:8" x14ac:dyDescent="0.25">
      <c r="A39" s="7" t="s">
        <v>163</v>
      </c>
      <c r="B39" s="7" t="s">
        <v>574</v>
      </c>
      <c r="C39" s="13">
        <v>14</v>
      </c>
      <c r="D39" s="65">
        <v>-209895</v>
      </c>
      <c r="E39" s="65">
        <v>-170427</v>
      </c>
      <c r="F39" s="23"/>
      <c r="G39" s="65">
        <v>-216115</v>
      </c>
      <c r="H39" s="65">
        <v>-176579</v>
      </c>
    </row>
    <row r="40" spans="1:8" x14ac:dyDescent="0.25">
      <c r="A40" s="31" t="s">
        <v>164</v>
      </c>
      <c r="B40" s="31" t="s">
        <v>576</v>
      </c>
      <c r="C40" s="32">
        <v>14</v>
      </c>
      <c r="D40" s="69" t="s">
        <v>328</v>
      </c>
      <c r="E40" s="69" t="s">
        <v>328</v>
      </c>
      <c r="F40" s="27"/>
      <c r="G40" s="69">
        <v>-3708691</v>
      </c>
      <c r="H40" s="69">
        <v>-3708692</v>
      </c>
    </row>
    <row r="41" spans="1:8" x14ac:dyDescent="0.25">
      <c r="A41" s="31" t="s">
        <v>165</v>
      </c>
      <c r="B41" s="31" t="s">
        <v>429</v>
      </c>
      <c r="C41" s="32"/>
      <c r="D41" s="69" t="s">
        <v>328</v>
      </c>
      <c r="E41" s="69" t="s">
        <v>328</v>
      </c>
      <c r="F41" s="27"/>
      <c r="G41" s="69">
        <v>-1172</v>
      </c>
      <c r="H41" s="69">
        <v>-1497</v>
      </c>
    </row>
    <row r="42" spans="1:8" ht="15.75" thickBot="1" x14ac:dyDescent="0.3">
      <c r="A42" s="18" t="s">
        <v>166</v>
      </c>
      <c r="B42" s="18" t="s">
        <v>430</v>
      </c>
      <c r="C42" s="19"/>
      <c r="D42" s="272">
        <v>-209895</v>
      </c>
      <c r="E42" s="272">
        <v>-170427</v>
      </c>
      <c r="F42" s="273"/>
      <c r="G42" s="272">
        <v>-3925978</v>
      </c>
      <c r="H42" s="272">
        <v>-3886768</v>
      </c>
    </row>
    <row r="43" spans="1:8" ht="15.75" thickTop="1" x14ac:dyDescent="0.25">
      <c r="A43" s="40"/>
      <c r="B43" s="40"/>
      <c r="C43" s="158"/>
      <c r="D43" s="159"/>
      <c r="E43" s="159"/>
      <c r="F43" s="23"/>
      <c r="G43" s="159"/>
      <c r="H43" s="159"/>
    </row>
    <row r="44" spans="1:8" x14ac:dyDescent="0.25">
      <c r="A44" s="15" t="s">
        <v>580</v>
      </c>
      <c r="B44" s="15" t="s">
        <v>577</v>
      </c>
      <c r="C44" s="10"/>
      <c r="D44" s="274">
        <v>-6472902</v>
      </c>
      <c r="E44" s="274">
        <v>20446778</v>
      </c>
      <c r="F44" s="198"/>
      <c r="G44" s="274">
        <v>7874333</v>
      </c>
      <c r="H44" s="274">
        <v>24612072</v>
      </c>
    </row>
    <row r="45" spans="1:8" ht="15" customHeight="1" x14ac:dyDescent="0.25">
      <c r="A45" s="202" t="s">
        <v>581</v>
      </c>
      <c r="B45" s="202" t="s">
        <v>578</v>
      </c>
      <c r="C45" s="203"/>
      <c r="D45" s="204">
        <v>31946690</v>
      </c>
      <c r="E45" s="204">
        <v>92042624</v>
      </c>
      <c r="F45" s="205"/>
      <c r="G45" s="204">
        <v>44900140</v>
      </c>
      <c r="H45" s="204">
        <v>103009740</v>
      </c>
    </row>
    <row r="46" spans="1:8" ht="15" customHeight="1" thickBot="1" x14ac:dyDescent="0.3">
      <c r="A46" s="18" t="s">
        <v>582</v>
      </c>
      <c r="B46" s="18" t="s">
        <v>579</v>
      </c>
      <c r="C46" s="19"/>
      <c r="D46" s="20">
        <v>25473788</v>
      </c>
      <c r="E46" s="20">
        <v>112489402</v>
      </c>
      <c r="G46" s="20">
        <v>52774473</v>
      </c>
      <c r="H46" s="20">
        <v>127621812</v>
      </c>
    </row>
    <row r="47" spans="1:8" ht="15.75" thickTop="1" x14ac:dyDescent="0.25">
      <c r="A47" s="40"/>
      <c r="B47" s="40"/>
      <c r="C47" s="40"/>
      <c r="D47" s="34"/>
      <c r="E47" s="35"/>
      <c r="F47" s="24"/>
      <c r="G47" s="34"/>
      <c r="H47" s="35"/>
    </row>
    <row r="48" spans="1:8" x14ac:dyDescent="0.25">
      <c r="A48" s="40"/>
      <c r="B48" s="40"/>
      <c r="C48" s="40"/>
      <c r="D48" s="34"/>
      <c r="E48" s="36"/>
      <c r="F48" s="38"/>
      <c r="G48" s="34"/>
      <c r="H48" s="36"/>
    </row>
    <row r="49" spans="1:8" x14ac:dyDescent="0.25">
      <c r="A49" s="39"/>
      <c r="B49" s="39"/>
      <c r="C49" s="39"/>
      <c r="D49" s="22"/>
      <c r="E49" s="38"/>
      <c r="F49" s="23"/>
      <c r="G49" s="22"/>
      <c r="H49" s="38"/>
    </row>
    <row r="50" spans="1:8" x14ac:dyDescent="0.25">
      <c r="A50" s="39"/>
      <c r="B50" s="39"/>
      <c r="C50" s="39"/>
      <c r="D50" s="22"/>
      <c r="E50" s="38"/>
      <c r="F50" s="23"/>
      <c r="G50" s="22"/>
      <c r="H50" s="38"/>
    </row>
    <row r="51" spans="1:8" x14ac:dyDescent="0.25">
      <c r="A51" s="39"/>
      <c r="B51" s="39"/>
      <c r="C51" s="39"/>
      <c r="D51" s="22"/>
      <c r="E51" s="38"/>
      <c r="F51" s="23"/>
      <c r="G51" s="22"/>
      <c r="H51" s="38"/>
    </row>
    <row r="52" spans="1:8" x14ac:dyDescent="0.25">
      <c r="A52" s="39"/>
      <c r="B52" s="39"/>
      <c r="C52" s="39"/>
      <c r="D52" s="22"/>
      <c r="E52" s="38"/>
      <c r="F52" s="23"/>
      <c r="G52" s="22"/>
      <c r="H52" s="38"/>
    </row>
    <row r="53" spans="1:8" x14ac:dyDescent="0.25">
      <c r="A53" s="39"/>
      <c r="B53" s="39"/>
      <c r="C53" s="39"/>
      <c r="D53" s="22"/>
      <c r="E53" s="38"/>
      <c r="F53" s="23"/>
      <c r="G53" s="22"/>
      <c r="H53" s="38"/>
    </row>
    <row r="54" spans="1:8" x14ac:dyDescent="0.25">
      <c r="A54" s="39"/>
      <c r="B54" s="39"/>
      <c r="C54" s="39"/>
      <c r="D54" s="26"/>
      <c r="E54" s="23"/>
      <c r="F54" s="23"/>
      <c r="G54" s="26"/>
      <c r="H54" s="23"/>
    </row>
    <row r="55" spans="1:8" x14ac:dyDescent="0.25">
      <c r="A55" s="39"/>
      <c r="B55" s="39"/>
      <c r="C55" s="39"/>
      <c r="D55" s="22"/>
      <c r="E55" s="23"/>
      <c r="F55" s="23"/>
      <c r="G55" s="22"/>
      <c r="H55" s="23"/>
    </row>
    <row r="56" spans="1:8" x14ac:dyDescent="0.25">
      <c r="A56" s="40"/>
      <c r="B56" s="40"/>
      <c r="C56" s="40"/>
      <c r="D56" s="34"/>
      <c r="E56" s="35"/>
      <c r="F56" s="24"/>
      <c r="G56" s="34"/>
      <c r="H56" s="35"/>
    </row>
    <row r="57" spans="1:8" x14ac:dyDescent="0.25">
      <c r="A57" s="40"/>
      <c r="B57" s="40"/>
      <c r="C57" s="40"/>
      <c r="D57" s="34"/>
      <c r="E57" s="35"/>
      <c r="F57" s="24"/>
      <c r="G57" s="34"/>
      <c r="H57" s="35"/>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3"/>
  <sheetViews>
    <sheetView showGridLines="0"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1" customFormat="1" ht="75"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8" x14ac:dyDescent="0.25">
      <c r="A2" s="102"/>
      <c r="B2" s="102"/>
    </row>
    <row r="3" spans="1:8" s="169" customFormat="1" x14ac:dyDescent="0.25">
      <c r="A3" s="276" t="s">
        <v>439</v>
      </c>
      <c r="B3" s="276" t="s">
        <v>438</v>
      </c>
    </row>
    <row r="4" spans="1:8" ht="30" x14ac:dyDescent="0.25">
      <c r="A4" s="360"/>
      <c r="B4" s="360"/>
      <c r="C4" s="361" t="s">
        <v>76</v>
      </c>
      <c r="D4" s="361" t="s">
        <v>170</v>
      </c>
      <c r="E4" s="361" t="s">
        <v>171</v>
      </c>
      <c r="F4" s="361" t="s">
        <v>352</v>
      </c>
      <c r="G4" s="361" t="s">
        <v>440</v>
      </c>
      <c r="H4" s="361" t="s">
        <v>442</v>
      </c>
    </row>
    <row r="5" spans="1:8" ht="30" x14ac:dyDescent="0.25">
      <c r="A5" s="103"/>
      <c r="B5" s="103"/>
      <c r="C5" s="160" t="s">
        <v>77</v>
      </c>
      <c r="D5" s="160" t="s">
        <v>78</v>
      </c>
      <c r="E5" s="160" t="s">
        <v>79</v>
      </c>
      <c r="F5" s="160" t="s">
        <v>353</v>
      </c>
      <c r="G5" s="160" t="s">
        <v>441</v>
      </c>
      <c r="H5" s="160" t="s">
        <v>443</v>
      </c>
    </row>
    <row r="6" spans="1:8" x14ac:dyDescent="0.25">
      <c r="A6" s="320" t="s">
        <v>845</v>
      </c>
      <c r="B6" s="282" t="s">
        <v>846</v>
      </c>
      <c r="C6" s="275" t="s">
        <v>16</v>
      </c>
      <c r="D6" s="275" t="s">
        <v>16</v>
      </c>
      <c r="E6" s="275" t="s">
        <v>16</v>
      </c>
      <c r="F6" s="285" t="s">
        <v>16</v>
      </c>
      <c r="G6" s="285" t="s">
        <v>16</v>
      </c>
      <c r="H6" s="275" t="s">
        <v>16</v>
      </c>
    </row>
    <row r="7" spans="1:8" x14ac:dyDescent="0.25">
      <c r="A7" s="211" t="s">
        <v>215</v>
      </c>
      <c r="B7" s="210" t="s">
        <v>435</v>
      </c>
      <c r="C7" s="277">
        <v>40861323</v>
      </c>
      <c r="D7" s="277">
        <v>14718229</v>
      </c>
      <c r="E7" s="277">
        <v>15011405</v>
      </c>
      <c r="F7" s="277">
        <v>70590957</v>
      </c>
      <c r="G7" s="277" t="s">
        <v>847</v>
      </c>
      <c r="H7" s="277">
        <v>70590957</v>
      </c>
    </row>
    <row r="8" spans="1:8" s="169" customFormat="1" x14ac:dyDescent="0.25">
      <c r="A8" s="282" t="s">
        <v>70</v>
      </c>
      <c r="B8" s="282" t="s">
        <v>9</v>
      </c>
      <c r="C8" s="283">
        <v>40861323</v>
      </c>
      <c r="D8" s="283">
        <v>14718229</v>
      </c>
      <c r="E8" s="284">
        <v>15011405</v>
      </c>
      <c r="F8" s="284">
        <v>70590957</v>
      </c>
      <c r="G8" s="284" t="s">
        <v>847</v>
      </c>
      <c r="H8" s="284">
        <v>70590957</v>
      </c>
    </row>
    <row r="9" spans="1:8" s="169" customFormat="1" x14ac:dyDescent="0.25">
      <c r="A9" s="279" t="s">
        <v>4</v>
      </c>
      <c r="B9" s="280" t="s">
        <v>4</v>
      </c>
      <c r="C9" s="281">
        <v>9044303</v>
      </c>
      <c r="D9" s="248">
        <v>11295283</v>
      </c>
      <c r="E9" s="248">
        <v>12101247</v>
      </c>
      <c r="F9" s="248">
        <v>32440833</v>
      </c>
      <c r="G9" s="248"/>
      <c r="H9" s="248">
        <v>32440833</v>
      </c>
    </row>
    <row r="10" spans="1:8" x14ac:dyDescent="0.25">
      <c r="A10" s="211" t="s">
        <v>241</v>
      </c>
      <c r="B10" s="210" t="s">
        <v>242</v>
      </c>
      <c r="C10" s="278">
        <v>-9081885</v>
      </c>
      <c r="D10" s="278">
        <v>-2540554</v>
      </c>
      <c r="E10" s="277">
        <v>-1971050</v>
      </c>
      <c r="F10" s="277">
        <v>-13593489</v>
      </c>
      <c r="G10" s="277"/>
      <c r="H10" s="277">
        <v>-13593489</v>
      </c>
    </row>
    <row r="11" spans="1:8" s="169" customFormat="1" x14ac:dyDescent="0.25">
      <c r="A11" s="279" t="s">
        <v>583</v>
      </c>
      <c r="B11" s="280" t="s">
        <v>355</v>
      </c>
      <c r="C11" s="281">
        <v>804554</v>
      </c>
      <c r="D11" s="248">
        <v>8414372</v>
      </c>
      <c r="E11" s="248">
        <v>9892567</v>
      </c>
      <c r="F11" s="248">
        <v>19111493</v>
      </c>
      <c r="G11" s="248" t="s">
        <v>817</v>
      </c>
      <c r="H11" s="248">
        <v>19111493</v>
      </c>
    </row>
    <row r="12" spans="1:8" ht="30" x14ac:dyDescent="0.25">
      <c r="A12" s="105" t="s">
        <v>354</v>
      </c>
      <c r="B12" s="210" t="s">
        <v>436</v>
      </c>
      <c r="C12" s="277">
        <v>900920581</v>
      </c>
      <c r="D12" s="277">
        <v>258241908</v>
      </c>
      <c r="E12" s="277">
        <v>224014735</v>
      </c>
      <c r="F12" s="277">
        <v>1383177224</v>
      </c>
      <c r="G12" s="277">
        <v>-10708258</v>
      </c>
      <c r="H12" s="277">
        <v>1372468966</v>
      </c>
    </row>
    <row r="13" spans="1:8" x14ac:dyDescent="0.25">
      <c r="A13" s="105" t="s">
        <v>216</v>
      </c>
      <c r="B13" s="210" t="s">
        <v>437</v>
      </c>
      <c r="C13" s="277">
        <v>13692587</v>
      </c>
      <c r="D13" s="277">
        <v>1107508</v>
      </c>
      <c r="E13" s="277">
        <v>2410923</v>
      </c>
      <c r="F13" s="277">
        <v>17211018</v>
      </c>
      <c r="G13" s="277" t="s">
        <v>836</v>
      </c>
      <c r="H13" s="277">
        <v>17211018</v>
      </c>
    </row>
    <row r="15" spans="1:8" x14ac:dyDescent="0.25">
      <c r="A15" s="320" t="s">
        <v>848</v>
      </c>
      <c r="B15" s="282" t="s">
        <v>849</v>
      </c>
      <c r="C15" s="275"/>
      <c r="D15" s="275"/>
      <c r="E15" s="275"/>
      <c r="F15" s="285"/>
      <c r="G15" s="285"/>
      <c r="H15" s="275"/>
    </row>
    <row r="16" spans="1:8" x14ac:dyDescent="0.25">
      <c r="A16" s="211" t="s">
        <v>215</v>
      </c>
      <c r="B16" s="210" t="s">
        <v>435</v>
      </c>
      <c r="C16" s="277">
        <v>29177621</v>
      </c>
      <c r="D16" s="277">
        <v>8079841</v>
      </c>
      <c r="E16" s="277">
        <v>7658941</v>
      </c>
      <c r="F16" s="277">
        <v>44916403</v>
      </c>
      <c r="G16" s="277" t="s">
        <v>350</v>
      </c>
      <c r="H16" s="277">
        <v>44916403</v>
      </c>
    </row>
    <row r="17" spans="1:8" s="169" customFormat="1" x14ac:dyDescent="0.25">
      <c r="A17" s="282" t="s">
        <v>70</v>
      </c>
      <c r="B17" s="282" t="s">
        <v>9</v>
      </c>
      <c r="C17" s="283">
        <v>29177621</v>
      </c>
      <c r="D17" s="283">
        <v>8079841</v>
      </c>
      <c r="E17" s="284">
        <v>7658941</v>
      </c>
      <c r="F17" s="284">
        <v>44916403</v>
      </c>
      <c r="G17" s="284" t="s">
        <v>350</v>
      </c>
      <c r="H17" s="284">
        <v>44916403</v>
      </c>
    </row>
    <row r="18" spans="1:8" s="169" customFormat="1" x14ac:dyDescent="0.25">
      <c r="A18" s="279" t="s">
        <v>4</v>
      </c>
      <c r="B18" s="280" t="s">
        <v>4</v>
      </c>
      <c r="C18" s="281">
        <v>5004359</v>
      </c>
      <c r="D18" s="248">
        <v>5099662</v>
      </c>
      <c r="E18" s="248">
        <v>5084502</v>
      </c>
      <c r="F18" s="248">
        <v>15188523</v>
      </c>
      <c r="G18" s="248" t="s">
        <v>350</v>
      </c>
      <c r="H18" s="248">
        <v>15188523</v>
      </c>
    </row>
    <row r="19" spans="1:8" x14ac:dyDescent="0.25">
      <c r="A19" s="211" t="s">
        <v>241</v>
      </c>
      <c r="B19" s="210" t="s">
        <v>242</v>
      </c>
      <c r="C19" s="278">
        <v>-8965553</v>
      </c>
      <c r="D19" s="278">
        <v>-2486906</v>
      </c>
      <c r="E19" s="277">
        <v>-2018101</v>
      </c>
      <c r="F19" s="277">
        <v>-13470560</v>
      </c>
      <c r="G19" s="277" t="s">
        <v>350</v>
      </c>
      <c r="H19" s="277">
        <v>-13470560</v>
      </c>
    </row>
    <row r="20" spans="1:8" s="169" customFormat="1" x14ac:dyDescent="0.25">
      <c r="A20" s="279" t="s">
        <v>583</v>
      </c>
      <c r="B20" s="280" t="s">
        <v>584</v>
      </c>
      <c r="C20" s="281">
        <v>-3860780</v>
      </c>
      <c r="D20" s="248">
        <v>2309075</v>
      </c>
      <c r="E20" s="248">
        <v>2854616</v>
      </c>
      <c r="F20" s="248">
        <v>1302911</v>
      </c>
      <c r="G20" s="248" t="s">
        <v>350</v>
      </c>
      <c r="H20" s="248">
        <v>1302911</v>
      </c>
    </row>
    <row r="21" spans="1:8" ht="30" x14ac:dyDescent="0.25">
      <c r="A21" s="105" t="s">
        <v>354</v>
      </c>
      <c r="B21" s="210" t="s">
        <v>436</v>
      </c>
      <c r="C21" s="277">
        <v>857028259</v>
      </c>
      <c r="D21" s="277">
        <v>236271632</v>
      </c>
      <c r="E21" s="277">
        <v>230526048</v>
      </c>
      <c r="F21" s="277">
        <v>1323825939</v>
      </c>
      <c r="G21" s="277">
        <v>-10708406</v>
      </c>
      <c r="H21" s="277">
        <v>1313117533</v>
      </c>
    </row>
    <row r="22" spans="1:8" x14ac:dyDescent="0.25">
      <c r="A22" s="105" t="s">
        <v>216</v>
      </c>
      <c r="B22" s="210" t="s">
        <v>437</v>
      </c>
      <c r="C22" s="277">
        <v>15378149</v>
      </c>
      <c r="D22" s="277">
        <v>1045500</v>
      </c>
      <c r="E22" s="277">
        <v>4915647</v>
      </c>
      <c r="F22" s="277">
        <v>21339296</v>
      </c>
      <c r="G22" s="277" t="s">
        <v>847</v>
      </c>
      <c r="H22" s="277">
        <v>21339296</v>
      </c>
    </row>
    <row r="25" spans="1:8" ht="15.75" x14ac:dyDescent="0.25">
      <c r="A25" s="93"/>
      <c r="B25" s="93"/>
      <c r="C25" s="371" t="s">
        <v>106</v>
      </c>
      <c r="D25" s="371"/>
      <c r="E25" s="372" t="s">
        <v>69</v>
      </c>
      <c r="F25" s="372"/>
    </row>
    <row r="26" spans="1:8" x14ac:dyDescent="0.25">
      <c r="A26" s="172" t="s">
        <v>358</v>
      </c>
      <c r="B26" s="173" t="s">
        <v>445</v>
      </c>
      <c r="C26" s="52" t="s">
        <v>826</v>
      </c>
      <c r="D26" s="37" t="s">
        <v>827</v>
      </c>
      <c r="E26" s="52" t="str">
        <f>C26</f>
        <v>2024 3M</v>
      </c>
      <c r="F26" s="37" t="str">
        <f>D26</f>
        <v>2023 3M</v>
      </c>
    </row>
    <row r="27" spans="1:8" x14ac:dyDescent="0.25">
      <c r="A27" s="141"/>
      <c r="B27" s="141"/>
      <c r="C27" s="261" t="s">
        <v>8</v>
      </c>
      <c r="D27" s="261" t="s">
        <v>8</v>
      </c>
      <c r="E27" s="261" t="s">
        <v>8</v>
      </c>
      <c r="F27" s="261" t="s">
        <v>8</v>
      </c>
    </row>
    <row r="28" spans="1:8" s="169" customFormat="1" x14ac:dyDescent="0.25">
      <c r="A28" s="321" t="s">
        <v>4</v>
      </c>
      <c r="B28" s="322" t="s">
        <v>4</v>
      </c>
      <c r="C28" s="189">
        <v>9044303</v>
      </c>
      <c r="D28" s="189">
        <v>5004359</v>
      </c>
      <c r="E28" s="189">
        <v>32440833</v>
      </c>
      <c r="F28" s="189">
        <v>15188523</v>
      </c>
    </row>
    <row r="29" spans="1:8" x14ac:dyDescent="0.25">
      <c r="A29" s="44" t="s">
        <v>241</v>
      </c>
      <c r="B29" s="41" t="s">
        <v>444</v>
      </c>
      <c r="C29" s="63">
        <v>-9081885</v>
      </c>
      <c r="D29" s="75">
        <v>-8965553</v>
      </c>
      <c r="E29" s="63">
        <v>-13593489</v>
      </c>
      <c r="F29" s="75">
        <v>-13470560</v>
      </c>
    </row>
    <row r="30" spans="1:8" s="169" customFormat="1" ht="30" x14ac:dyDescent="0.25">
      <c r="A30" s="321" t="s">
        <v>585</v>
      </c>
      <c r="B30" s="322" t="s">
        <v>587</v>
      </c>
      <c r="C30" s="189">
        <v>-37582</v>
      </c>
      <c r="D30" s="189">
        <v>-3961194</v>
      </c>
      <c r="E30" s="189">
        <v>18847344</v>
      </c>
      <c r="F30" s="189">
        <v>1717963</v>
      </c>
    </row>
    <row r="31" spans="1:8" x14ac:dyDescent="0.25">
      <c r="A31" s="44" t="s">
        <v>95</v>
      </c>
      <c r="B31" s="41" t="s">
        <v>102</v>
      </c>
      <c r="C31" s="63">
        <v>990628</v>
      </c>
      <c r="D31" s="63">
        <v>252910</v>
      </c>
      <c r="E31" s="63">
        <v>1157052</v>
      </c>
      <c r="F31" s="63">
        <v>253426</v>
      </c>
    </row>
    <row r="32" spans="1:8" x14ac:dyDescent="0.25">
      <c r="A32" s="44" t="s">
        <v>11</v>
      </c>
      <c r="B32" s="41" t="s">
        <v>588</v>
      </c>
      <c r="C32" s="63">
        <v>-148492</v>
      </c>
      <c r="D32" s="63">
        <v>-152496</v>
      </c>
      <c r="E32" s="63">
        <v>-892903</v>
      </c>
      <c r="F32" s="63">
        <v>-668478</v>
      </c>
    </row>
    <row r="33" spans="1:8" s="169" customFormat="1" x14ac:dyDescent="0.25">
      <c r="A33" s="321" t="s">
        <v>586</v>
      </c>
      <c r="B33" s="322" t="s">
        <v>589</v>
      </c>
      <c r="C33" s="189">
        <v>804554</v>
      </c>
      <c r="D33" s="189">
        <v>-3860780</v>
      </c>
      <c r="E33" s="189">
        <v>19111493</v>
      </c>
      <c r="F33" s="189">
        <v>1302911</v>
      </c>
    </row>
    <row r="34" spans="1:8" s="169" customFormat="1" x14ac:dyDescent="0.25">
      <c r="A34" s="279" t="s">
        <v>149</v>
      </c>
      <c r="B34" s="280" t="s">
        <v>12</v>
      </c>
      <c r="C34" s="281">
        <v>804554</v>
      </c>
      <c r="D34" s="248">
        <v>-3860780</v>
      </c>
      <c r="E34" s="248">
        <v>19111493</v>
      </c>
      <c r="F34" s="248">
        <v>1302911</v>
      </c>
      <c r="G34"/>
      <c r="H34"/>
    </row>
    <row r="37" spans="1:8" ht="15.75" x14ac:dyDescent="0.25">
      <c r="A37" s="93"/>
      <c r="B37" s="93"/>
      <c r="C37" s="371" t="s">
        <v>106</v>
      </c>
      <c r="D37" s="371"/>
      <c r="E37" s="372" t="s">
        <v>69</v>
      </c>
      <c r="F37" s="372"/>
    </row>
    <row r="38" spans="1:8" x14ac:dyDescent="0.25">
      <c r="A38" s="172" t="s">
        <v>359</v>
      </c>
      <c r="B38" s="173" t="s">
        <v>446</v>
      </c>
      <c r="C38" s="306">
        <v>45382</v>
      </c>
      <c r="D38" s="323">
        <v>45016</v>
      </c>
      <c r="E38" s="306">
        <f>C38</f>
        <v>45382</v>
      </c>
      <c r="F38" s="323">
        <f>D38</f>
        <v>45016</v>
      </c>
    </row>
    <row r="39" spans="1:8" x14ac:dyDescent="0.25">
      <c r="A39" s="141"/>
      <c r="B39" s="141"/>
      <c r="C39" s="261" t="s">
        <v>8</v>
      </c>
      <c r="D39" s="261" t="s">
        <v>8</v>
      </c>
      <c r="E39" s="261" t="s">
        <v>8</v>
      </c>
      <c r="F39" s="261" t="s">
        <v>8</v>
      </c>
    </row>
    <row r="40" spans="1:8" x14ac:dyDescent="0.25">
      <c r="A40" s="44" t="s">
        <v>360</v>
      </c>
      <c r="B40" s="41" t="s">
        <v>364</v>
      </c>
      <c r="C40" s="63">
        <v>900920581</v>
      </c>
      <c r="D40" s="75">
        <v>857028259</v>
      </c>
      <c r="E40" s="63">
        <v>1383177224</v>
      </c>
      <c r="F40" s="75">
        <v>1323825939</v>
      </c>
    </row>
    <row r="41" spans="1:8" x14ac:dyDescent="0.25">
      <c r="A41" s="44" t="s">
        <v>72</v>
      </c>
      <c r="B41" s="41" t="s">
        <v>544</v>
      </c>
      <c r="C41" s="63">
        <v>134449726</v>
      </c>
      <c r="D41" s="75">
        <v>134441393</v>
      </c>
      <c r="E41" s="63">
        <v>54755</v>
      </c>
      <c r="F41" s="75">
        <v>46422</v>
      </c>
    </row>
    <row r="42" spans="1:8" x14ac:dyDescent="0.25">
      <c r="A42" s="44" t="s">
        <v>361</v>
      </c>
      <c r="B42" s="41" t="s">
        <v>590</v>
      </c>
      <c r="C42" s="63" t="s">
        <v>328</v>
      </c>
      <c r="D42" s="75" t="s">
        <v>328</v>
      </c>
      <c r="E42" s="63">
        <v>-10708163</v>
      </c>
      <c r="F42" s="75">
        <v>-10708163</v>
      </c>
    </row>
    <row r="43" spans="1:8" x14ac:dyDescent="0.25">
      <c r="A43" s="44" t="s">
        <v>27</v>
      </c>
      <c r="B43" s="41" t="s">
        <v>28</v>
      </c>
      <c r="C43" s="63" t="s">
        <v>328</v>
      </c>
      <c r="D43" s="63" t="s">
        <v>328</v>
      </c>
      <c r="E43" s="63">
        <v>-95</v>
      </c>
      <c r="F43" s="63">
        <v>-243</v>
      </c>
    </row>
    <row r="44" spans="1:8" s="169" customFormat="1" x14ac:dyDescent="0.25">
      <c r="A44" s="279" t="s">
        <v>362</v>
      </c>
      <c r="B44" s="280" t="s">
        <v>80</v>
      </c>
      <c r="C44" s="281">
        <v>1035370307</v>
      </c>
      <c r="D44" s="248">
        <v>991469652</v>
      </c>
      <c r="E44" s="248">
        <v>1372523721</v>
      </c>
      <c r="F44" s="248">
        <v>1313163955</v>
      </c>
      <c r="G44"/>
      <c r="H44"/>
    </row>
    <row r="45" spans="1:8" ht="109.5" customHeight="1" x14ac:dyDescent="0.25">
      <c r="A45" s="362" t="s">
        <v>363</v>
      </c>
      <c r="B45" s="362" t="s">
        <v>591</v>
      </c>
    </row>
    <row r="47" spans="1:8" ht="15.75" x14ac:dyDescent="0.25">
      <c r="A47" s="93"/>
      <c r="B47" s="93"/>
      <c r="C47" s="371" t="s">
        <v>106</v>
      </c>
      <c r="D47" s="371"/>
      <c r="E47" s="372" t="s">
        <v>69</v>
      </c>
      <c r="F47" s="372"/>
    </row>
    <row r="48" spans="1:8" x14ac:dyDescent="0.25">
      <c r="A48" s="172" t="s">
        <v>365</v>
      </c>
      <c r="B48" s="173" t="s">
        <v>593</v>
      </c>
      <c r="C48" s="52" t="str">
        <f>C26</f>
        <v>2024 3M</v>
      </c>
      <c r="D48" s="37" t="str">
        <f>D26</f>
        <v>2023 3M</v>
      </c>
      <c r="E48" s="52" t="str">
        <f>E26</f>
        <v>2024 3M</v>
      </c>
      <c r="F48" s="37" t="str">
        <f>F26</f>
        <v>2023 3M</v>
      </c>
    </row>
    <row r="49" spans="1:8" x14ac:dyDescent="0.25">
      <c r="A49" s="141"/>
      <c r="B49" s="141"/>
      <c r="C49" s="261" t="s">
        <v>8</v>
      </c>
      <c r="D49" s="261" t="s">
        <v>8</v>
      </c>
      <c r="E49" s="261" t="s">
        <v>8</v>
      </c>
      <c r="F49" s="261" t="s">
        <v>8</v>
      </c>
    </row>
    <row r="50" spans="1:8" x14ac:dyDescent="0.25">
      <c r="A50" s="44" t="s">
        <v>366</v>
      </c>
      <c r="B50" s="41" t="s">
        <v>447</v>
      </c>
      <c r="C50" s="63">
        <v>29325422</v>
      </c>
      <c r="D50" s="75">
        <v>26561128</v>
      </c>
      <c r="E50" s="63">
        <v>29325422</v>
      </c>
      <c r="F50" s="75">
        <v>26561128</v>
      </c>
    </row>
    <row r="51" spans="1:8" x14ac:dyDescent="0.25">
      <c r="A51" s="44" t="s">
        <v>170</v>
      </c>
      <c r="B51" s="41" t="s">
        <v>448</v>
      </c>
      <c r="C51" s="63" t="s">
        <v>328</v>
      </c>
      <c r="D51" s="75" t="s">
        <v>328</v>
      </c>
      <c r="E51" s="63">
        <v>10932887</v>
      </c>
      <c r="F51" s="75">
        <v>8113333</v>
      </c>
    </row>
    <row r="52" spans="1:8" x14ac:dyDescent="0.25">
      <c r="A52" s="44" t="s">
        <v>171</v>
      </c>
      <c r="B52" s="41" t="s">
        <v>449</v>
      </c>
      <c r="C52" s="63" t="s">
        <v>328</v>
      </c>
      <c r="D52" s="63" t="s">
        <v>328</v>
      </c>
      <c r="E52" s="63">
        <v>4345081</v>
      </c>
      <c r="F52" s="63">
        <v>4624128</v>
      </c>
    </row>
    <row r="53" spans="1:8" s="169" customFormat="1" x14ac:dyDescent="0.25">
      <c r="A53" s="279" t="s">
        <v>367</v>
      </c>
      <c r="B53" s="280" t="s">
        <v>592</v>
      </c>
      <c r="C53" s="281">
        <v>29325422</v>
      </c>
      <c r="D53" s="248">
        <v>26561128</v>
      </c>
      <c r="E53" s="248">
        <v>44603390</v>
      </c>
      <c r="F53" s="248">
        <v>39298589</v>
      </c>
      <c r="G53"/>
      <c r="H53"/>
    </row>
  </sheetData>
  <mergeCells count="6">
    <mergeCell ref="C25:D25"/>
    <mergeCell ref="E25:F25"/>
    <mergeCell ref="C37:D37"/>
    <mergeCell ref="E37:F37"/>
    <mergeCell ref="C47:D47"/>
    <mergeCell ref="E47:F4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34"/>
  <sheetViews>
    <sheetView showGridLines="0" zoomScale="80" zoomScaleNormal="80" workbookViewId="0"/>
  </sheetViews>
  <sheetFormatPr defaultColWidth="8.85546875" defaultRowHeight="15" x14ac:dyDescent="0.25"/>
  <cols>
    <col min="1" max="1" width="60" style="42" customWidth="1"/>
    <col min="2" max="2" width="56.42578125" style="42" customWidth="1"/>
    <col min="3" max="3" width="25.42578125" style="174"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c r="C1" s="252"/>
    </row>
    <row r="2" spans="1:8" s="54" customFormat="1" ht="15" customHeight="1" x14ac:dyDescent="0.25">
      <c r="A2" s="93"/>
      <c r="B2" s="93"/>
      <c r="C2" s="252"/>
      <c r="D2" s="371" t="s">
        <v>106</v>
      </c>
      <c r="E2" s="371"/>
      <c r="F2" s="155"/>
      <c r="G2" s="372" t="s">
        <v>69</v>
      </c>
      <c r="H2" s="372"/>
    </row>
    <row r="3" spans="1:8" x14ac:dyDescent="0.25">
      <c r="A3" s="172" t="s">
        <v>187</v>
      </c>
      <c r="B3" s="173" t="s">
        <v>191</v>
      </c>
      <c r="C3" s="52" t="s">
        <v>452</v>
      </c>
      <c r="D3" s="52" t="s">
        <v>826</v>
      </c>
      <c r="E3" s="37" t="s">
        <v>827</v>
      </c>
      <c r="G3" s="52" t="str">
        <f>D3</f>
        <v>2024 3M</v>
      </c>
      <c r="H3" s="37" t="str">
        <f>E3</f>
        <v>2023 3M</v>
      </c>
    </row>
    <row r="4" spans="1:8" ht="15.75" customHeight="1" x14ac:dyDescent="0.25">
      <c r="A4" s="141"/>
      <c r="B4" s="141"/>
      <c r="C4" s="324"/>
      <c r="D4" s="261" t="s">
        <v>8</v>
      </c>
      <c r="E4" s="261" t="s">
        <v>8</v>
      </c>
      <c r="F4" s="289"/>
      <c r="G4" s="261" t="s">
        <v>8</v>
      </c>
      <c r="H4" s="261" t="s">
        <v>8</v>
      </c>
    </row>
    <row r="5" spans="1:8" ht="15.75" customHeight="1" x14ac:dyDescent="0.25">
      <c r="A5" s="288" t="s">
        <v>181</v>
      </c>
      <c r="B5" s="288" t="s">
        <v>182</v>
      </c>
      <c r="C5" s="325"/>
    </row>
    <row r="6" spans="1:8" x14ac:dyDescent="0.25">
      <c r="A6" s="43" t="s">
        <v>172</v>
      </c>
      <c r="B6" s="1" t="s">
        <v>450</v>
      </c>
      <c r="C6" s="10" t="s">
        <v>451</v>
      </c>
      <c r="D6" s="63">
        <v>24259995</v>
      </c>
      <c r="E6" s="63">
        <v>18943227</v>
      </c>
      <c r="G6" s="63">
        <v>24259995</v>
      </c>
      <c r="H6" s="63">
        <v>8943227</v>
      </c>
    </row>
    <row r="7" spans="1:8" x14ac:dyDescent="0.25">
      <c r="A7" s="44" t="s">
        <v>594</v>
      </c>
      <c r="B7" s="41" t="s">
        <v>596</v>
      </c>
      <c r="C7" s="17" t="s">
        <v>451</v>
      </c>
      <c r="D7" s="63">
        <v>12926689</v>
      </c>
      <c r="E7" s="75">
        <v>8100284</v>
      </c>
      <c r="G7" s="63">
        <v>926689</v>
      </c>
      <c r="H7" s="75">
        <v>8100284</v>
      </c>
    </row>
    <row r="8" spans="1:8" x14ac:dyDescent="0.25">
      <c r="A8" s="44" t="s">
        <v>174</v>
      </c>
      <c r="B8" s="41" t="s">
        <v>597</v>
      </c>
      <c r="C8" s="17" t="s">
        <v>451</v>
      </c>
      <c r="D8" s="63" t="s">
        <v>850</v>
      </c>
      <c r="E8" s="75" t="s">
        <v>850</v>
      </c>
      <c r="G8" s="63">
        <v>14372406</v>
      </c>
      <c r="H8" s="75">
        <v>7658941</v>
      </c>
    </row>
    <row r="9" spans="1:8" x14ac:dyDescent="0.25">
      <c r="A9" s="44" t="s">
        <v>173</v>
      </c>
      <c r="B9" s="41" t="s">
        <v>598</v>
      </c>
      <c r="C9" s="17" t="s">
        <v>451</v>
      </c>
      <c r="D9" s="63" t="s">
        <v>800</v>
      </c>
      <c r="E9" s="63" t="s">
        <v>851</v>
      </c>
      <c r="G9" s="63">
        <v>15011405</v>
      </c>
      <c r="H9" s="63">
        <v>7840874</v>
      </c>
    </row>
    <row r="10" spans="1:8" x14ac:dyDescent="0.25">
      <c r="A10" s="44" t="s">
        <v>175</v>
      </c>
      <c r="B10" s="41" t="s">
        <v>599</v>
      </c>
      <c r="C10" s="17" t="s">
        <v>451</v>
      </c>
      <c r="D10" s="63">
        <v>1025671</v>
      </c>
      <c r="E10" s="63">
        <v>899416</v>
      </c>
      <c r="G10" s="63">
        <v>1025671</v>
      </c>
      <c r="H10" s="63">
        <v>899416</v>
      </c>
    </row>
    <row r="11" spans="1:8" x14ac:dyDescent="0.25">
      <c r="A11" s="44" t="s">
        <v>177</v>
      </c>
      <c r="B11" s="41" t="s">
        <v>184</v>
      </c>
      <c r="C11" s="17" t="s">
        <v>451</v>
      </c>
      <c r="D11" s="63">
        <v>451000</v>
      </c>
      <c r="E11" s="63" t="s">
        <v>852</v>
      </c>
      <c r="G11" s="63">
        <v>451000</v>
      </c>
      <c r="H11" s="63" t="s">
        <v>799</v>
      </c>
    </row>
    <row r="12" spans="1:8" x14ac:dyDescent="0.25">
      <c r="A12" s="44" t="s">
        <v>176</v>
      </c>
      <c r="B12" s="41" t="s">
        <v>600</v>
      </c>
      <c r="C12" s="17" t="s">
        <v>451</v>
      </c>
      <c r="D12" s="63">
        <v>116995</v>
      </c>
      <c r="E12" s="63">
        <v>92855</v>
      </c>
      <c r="G12" s="63">
        <v>116995</v>
      </c>
      <c r="H12" s="63">
        <v>92855</v>
      </c>
    </row>
    <row r="13" spans="1:8" x14ac:dyDescent="0.25">
      <c r="A13" s="44" t="s">
        <v>595</v>
      </c>
      <c r="B13" s="41" t="s">
        <v>601</v>
      </c>
      <c r="C13" s="17" t="s">
        <v>451</v>
      </c>
      <c r="D13" s="63" t="s">
        <v>798</v>
      </c>
      <c r="E13" s="63" t="s">
        <v>851</v>
      </c>
      <c r="G13" s="63">
        <v>345823</v>
      </c>
      <c r="H13" s="63">
        <v>238967</v>
      </c>
    </row>
    <row r="14" spans="1:8" x14ac:dyDescent="0.25">
      <c r="A14" s="44" t="s">
        <v>178</v>
      </c>
      <c r="B14" s="41" t="s">
        <v>185</v>
      </c>
      <c r="C14" s="17" t="s">
        <v>451</v>
      </c>
      <c r="D14" s="63">
        <v>172636</v>
      </c>
      <c r="E14" s="63">
        <v>186636</v>
      </c>
      <c r="G14" s="63">
        <v>172446</v>
      </c>
      <c r="H14" s="63">
        <v>186636</v>
      </c>
    </row>
    <row r="15" spans="1:8" s="169" customFormat="1" x14ac:dyDescent="0.25">
      <c r="A15" s="214" t="s">
        <v>368</v>
      </c>
      <c r="B15" s="215" t="s">
        <v>602</v>
      </c>
      <c r="C15" s="326"/>
      <c r="D15" s="216">
        <v>38952986</v>
      </c>
      <c r="E15" s="216">
        <v>28222418</v>
      </c>
      <c r="G15" s="216">
        <v>68682430</v>
      </c>
      <c r="H15" s="216">
        <v>43961200</v>
      </c>
    </row>
    <row r="16" spans="1:8" x14ac:dyDescent="0.25">
      <c r="A16" s="43"/>
      <c r="B16" s="41"/>
      <c r="C16" s="17"/>
      <c r="D16" s="63"/>
      <c r="E16" s="63"/>
      <c r="F16"/>
      <c r="G16" s="63"/>
      <c r="H16" s="63"/>
    </row>
    <row r="17" spans="1:8" s="169" customFormat="1" ht="15" customHeight="1" x14ac:dyDescent="0.25">
      <c r="A17" s="212" t="s">
        <v>45</v>
      </c>
      <c r="B17" s="213" t="s">
        <v>186</v>
      </c>
      <c r="C17" s="327"/>
      <c r="D17" s="286"/>
      <c r="E17" s="287"/>
      <c r="G17" s="286"/>
      <c r="H17" s="287"/>
    </row>
    <row r="18" spans="1:8" ht="30" x14ac:dyDescent="0.25">
      <c r="A18" s="44" t="s">
        <v>801</v>
      </c>
      <c r="B18" s="41" t="s">
        <v>603</v>
      </c>
      <c r="C18" s="17" t="s">
        <v>456</v>
      </c>
      <c r="D18" s="250">
        <v>1200000</v>
      </c>
      <c r="E18" s="251" t="s">
        <v>328</v>
      </c>
      <c r="F18"/>
      <c r="G18" s="250">
        <v>1200000</v>
      </c>
      <c r="H18" s="251" t="s">
        <v>328</v>
      </c>
    </row>
    <row r="19" spans="1:8" ht="15" customHeight="1" x14ac:dyDescent="0.25">
      <c r="A19" s="44" t="s">
        <v>180</v>
      </c>
      <c r="B19" s="41" t="s">
        <v>604</v>
      </c>
      <c r="C19" s="17" t="s">
        <v>456</v>
      </c>
      <c r="D19" s="250">
        <v>281715</v>
      </c>
      <c r="E19" s="251">
        <v>524801</v>
      </c>
      <c r="F19"/>
      <c r="G19" s="250">
        <v>281715</v>
      </c>
      <c r="H19" s="251">
        <v>524801</v>
      </c>
    </row>
    <row r="20" spans="1:8" ht="15" customHeight="1" x14ac:dyDescent="0.25">
      <c r="A20" s="44" t="s">
        <v>179</v>
      </c>
      <c r="B20" s="41" t="s">
        <v>605</v>
      </c>
      <c r="C20" s="17" t="s">
        <v>457</v>
      </c>
      <c r="D20" s="250">
        <v>426812</v>
      </c>
      <c r="E20" s="251">
        <v>430402</v>
      </c>
      <c r="F20"/>
      <c r="G20" s="250">
        <v>426812</v>
      </c>
      <c r="H20" s="251">
        <v>430402</v>
      </c>
    </row>
    <row r="21" spans="1:8" s="169" customFormat="1" x14ac:dyDescent="0.25">
      <c r="A21" s="214" t="s">
        <v>453</v>
      </c>
      <c r="B21" s="215" t="s">
        <v>606</v>
      </c>
      <c r="C21" s="326"/>
      <c r="D21" s="216">
        <v>1908527</v>
      </c>
      <c r="E21" s="216">
        <v>955203</v>
      </c>
      <c r="G21" s="216">
        <v>1908527</v>
      </c>
      <c r="H21" s="216">
        <v>955203</v>
      </c>
    </row>
    <row r="22" spans="1:8" ht="15.75" thickBot="1" x14ac:dyDescent="0.3">
      <c r="A22" s="53" t="s">
        <v>454</v>
      </c>
      <c r="B22" s="49" t="s">
        <v>455</v>
      </c>
      <c r="C22" s="328"/>
      <c r="D22" s="60">
        <v>40861513</v>
      </c>
      <c r="E22" s="60">
        <v>29177621</v>
      </c>
      <c r="F22"/>
      <c r="G22" s="60">
        <v>70590957</v>
      </c>
      <c r="H22" s="60">
        <v>44916403</v>
      </c>
    </row>
    <row r="23" spans="1:8" ht="60.75" thickTop="1" x14ac:dyDescent="0.25">
      <c r="A23" s="338" t="s">
        <v>607</v>
      </c>
      <c r="B23" s="7" t="s">
        <v>608</v>
      </c>
      <c r="C23" s="331"/>
      <c r="D23" s="332"/>
      <c r="E23" s="333"/>
      <c r="F23"/>
      <c r="G23" s="332"/>
      <c r="H23" s="333"/>
    </row>
    <row r="24" spans="1:8" ht="258.75" customHeight="1" x14ac:dyDescent="0.25">
      <c r="A24" s="317" t="s">
        <v>853</v>
      </c>
      <c r="B24" s="7" t="s">
        <v>854</v>
      </c>
      <c r="C24" s="331"/>
      <c r="D24" s="332"/>
      <c r="E24" s="333"/>
      <c r="F24"/>
      <c r="G24" s="332"/>
      <c r="H24" s="333"/>
    </row>
    <row r="25" spans="1:8" x14ac:dyDescent="0.25">
      <c r="A25" s="161"/>
      <c r="B25" s="7"/>
      <c r="C25" s="331"/>
      <c r="D25" s="332"/>
      <c r="E25" s="333"/>
      <c r="F25"/>
      <c r="G25" s="332"/>
      <c r="H25" s="333"/>
    </row>
    <row r="26" spans="1:8" ht="15.75" x14ac:dyDescent="0.25">
      <c r="A26" s="161"/>
      <c r="B26" s="7"/>
      <c r="C26" s="331"/>
      <c r="D26" s="371" t="s">
        <v>106</v>
      </c>
      <c r="E26" s="371"/>
      <c r="F26" s="155"/>
      <c r="G26" s="372" t="s">
        <v>69</v>
      </c>
      <c r="H26" s="372"/>
    </row>
    <row r="27" spans="1:8" ht="15.75" x14ac:dyDescent="0.25">
      <c r="A27" s="161"/>
      <c r="B27" s="7"/>
      <c r="C27" s="331"/>
      <c r="D27" s="52" t="str">
        <f>D3</f>
        <v>2024 3M</v>
      </c>
      <c r="E27" s="37" t="str">
        <f>E3</f>
        <v>2023 3M</v>
      </c>
      <c r="F27" s="155"/>
      <c r="G27" s="52" t="str">
        <f>D27</f>
        <v>2024 3M</v>
      </c>
      <c r="H27" s="37" t="str">
        <f>E27</f>
        <v>2023 3M</v>
      </c>
    </row>
    <row r="28" spans="1:8" ht="45" x14ac:dyDescent="0.25">
      <c r="A28" s="219" t="s">
        <v>458</v>
      </c>
      <c r="B28" s="219" t="s">
        <v>192</v>
      </c>
      <c r="C28" s="329"/>
      <c r="D28" s="294"/>
      <c r="E28" s="294"/>
      <c r="F28" s="292"/>
      <c r="G28" s="294"/>
      <c r="H28" s="294"/>
    </row>
    <row r="29" spans="1:8" x14ac:dyDescent="0.25">
      <c r="A29" s="179" t="s">
        <v>188</v>
      </c>
      <c r="B29" s="179" t="s">
        <v>459</v>
      </c>
      <c r="C29" s="32"/>
      <c r="D29" s="295">
        <v>0</v>
      </c>
      <c r="E29" s="295">
        <v>0</v>
      </c>
      <c r="F29" s="292"/>
      <c r="G29" s="334">
        <v>2307837</v>
      </c>
      <c r="H29" s="334">
        <v>5118725</v>
      </c>
    </row>
    <row r="30" spans="1:8" x14ac:dyDescent="0.25">
      <c r="A30" s="179" t="s">
        <v>189</v>
      </c>
      <c r="B30" s="179" t="s">
        <v>460</v>
      </c>
      <c r="C30" s="32"/>
      <c r="D30" s="295">
        <v>0</v>
      </c>
      <c r="E30" s="295">
        <v>0</v>
      </c>
      <c r="F30" s="292"/>
      <c r="G30" s="334">
        <v>-1962014</v>
      </c>
      <c r="H30" s="334">
        <v>-4879758</v>
      </c>
    </row>
    <row r="31" spans="1:8" s="169" customFormat="1" x14ac:dyDescent="0.25">
      <c r="A31" s="214" t="s">
        <v>190</v>
      </c>
      <c r="B31" s="221" t="s">
        <v>193</v>
      </c>
      <c r="C31" s="330"/>
      <c r="D31" s="296">
        <v>0</v>
      </c>
      <c r="E31" s="296">
        <v>0</v>
      </c>
      <c r="F31" s="293"/>
      <c r="G31" s="335">
        <v>345823</v>
      </c>
      <c r="H31" s="335">
        <v>238967</v>
      </c>
    </row>
    <row r="32" spans="1:8" s="169" customFormat="1" x14ac:dyDescent="0.25">
      <c r="A32" s="222"/>
      <c r="B32" s="222"/>
      <c r="C32" s="336"/>
      <c r="D32" s="337"/>
      <c r="E32" s="337"/>
      <c r="F32" s="293"/>
      <c r="G32" s="337"/>
      <c r="H32" s="337"/>
    </row>
    <row r="33" spans="1:8" s="169" customFormat="1" x14ac:dyDescent="0.25">
      <c r="A33" s="222"/>
      <c r="B33" s="222"/>
      <c r="C33" s="336"/>
      <c r="D33" s="337"/>
      <c r="E33" s="337"/>
      <c r="F33" s="293"/>
      <c r="G33" s="337"/>
      <c r="H33" s="337"/>
    </row>
    <row r="34" spans="1:8" x14ac:dyDescent="0.25">
      <c r="B34" s="218"/>
      <c r="C34" s="224"/>
      <c r="D34" s="292"/>
      <c r="E34" s="292"/>
      <c r="F34" s="292"/>
      <c r="G34" s="292"/>
      <c r="H34" s="292"/>
    </row>
  </sheetData>
  <mergeCells count="4">
    <mergeCell ref="D2:E2"/>
    <mergeCell ref="G2:H2"/>
    <mergeCell ref="D26:E26"/>
    <mergeCell ref="G26:H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30"/>
  <sheetViews>
    <sheetView showGridLines="0" zoomScale="80" zoomScaleNormal="80" workbookViewId="0"/>
  </sheetViews>
  <sheetFormatPr defaultColWidth="8.85546875" defaultRowHeight="15" x14ac:dyDescent="0.25"/>
  <cols>
    <col min="1" max="1" width="60" style="42" customWidth="1"/>
    <col min="2" max="2" width="56.85546875" style="42" customWidth="1"/>
    <col min="3" max="3" width="17.85546875" style="42" customWidth="1"/>
    <col min="4" max="4" width="18" style="42" customWidth="1"/>
    <col min="5" max="5" width="2.85546875" style="42" customWidth="1"/>
    <col min="6" max="6" width="18.85546875" style="42" customWidth="1"/>
    <col min="7" max="7" width="18.42578125" style="42" customWidth="1"/>
    <col min="8" max="16384" width="8.85546875" style="42"/>
  </cols>
  <sheetData>
    <row r="1" spans="1:7" s="54" customFormat="1" ht="45" customHeight="1"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7" s="54" customFormat="1" ht="15" customHeight="1" x14ac:dyDescent="0.25">
      <c r="A2" s="93"/>
      <c r="B2" s="93"/>
      <c r="C2" s="371" t="s">
        <v>106</v>
      </c>
      <c r="D2" s="371"/>
      <c r="E2" s="155"/>
      <c r="F2" s="372" t="s">
        <v>69</v>
      </c>
      <c r="G2" s="372"/>
    </row>
    <row r="3" spans="1:7" ht="15" customHeight="1" x14ac:dyDescent="0.25">
      <c r="A3" s="172" t="s">
        <v>369</v>
      </c>
      <c r="B3" s="173" t="s">
        <v>370</v>
      </c>
      <c r="C3" s="52" t="s">
        <v>826</v>
      </c>
      <c r="D3" s="37" t="s">
        <v>827</v>
      </c>
      <c r="F3" s="52" t="str">
        <f>C3</f>
        <v>2024 3M</v>
      </c>
      <c r="G3" s="37" t="str">
        <f>D3</f>
        <v>2023 3M</v>
      </c>
    </row>
    <row r="4" spans="1:7" ht="15.75" customHeight="1" x14ac:dyDescent="0.25">
      <c r="A4" s="141"/>
      <c r="B4" s="141"/>
      <c r="C4" s="261" t="s">
        <v>8</v>
      </c>
      <c r="D4" s="261" t="s">
        <v>8</v>
      </c>
      <c r="E4" s="262"/>
      <c r="F4" s="261" t="s">
        <v>8</v>
      </c>
      <c r="G4" s="261" t="s">
        <v>8</v>
      </c>
    </row>
    <row r="5" spans="1:7" x14ac:dyDescent="0.25">
      <c r="A5" s="43" t="s">
        <v>194</v>
      </c>
      <c r="B5" s="1" t="s">
        <v>206</v>
      </c>
      <c r="C5" s="63">
        <v>11925607</v>
      </c>
      <c r="D5" s="63">
        <v>7902067</v>
      </c>
      <c r="F5" s="63">
        <v>11925607</v>
      </c>
      <c r="G5" s="63">
        <v>7902067</v>
      </c>
    </row>
    <row r="6" spans="1:7" ht="30" x14ac:dyDescent="0.25">
      <c r="A6" s="44" t="s">
        <v>195</v>
      </c>
      <c r="B6" s="41" t="s">
        <v>462</v>
      </c>
      <c r="C6" s="63">
        <v>8325793</v>
      </c>
      <c r="D6" s="75">
        <v>4252080</v>
      </c>
      <c r="F6" s="63">
        <v>8325793</v>
      </c>
      <c r="G6" s="75">
        <v>4252080</v>
      </c>
    </row>
    <row r="7" spans="1:7" x14ac:dyDescent="0.25">
      <c r="A7" s="44" t="s">
        <v>196</v>
      </c>
      <c r="B7" s="41" t="s">
        <v>207</v>
      </c>
      <c r="C7" s="63">
        <v>965133</v>
      </c>
      <c r="D7" s="75">
        <v>198531</v>
      </c>
      <c r="F7" s="63">
        <v>965133</v>
      </c>
      <c r="G7" s="75">
        <v>198531</v>
      </c>
    </row>
    <row r="8" spans="1:7" ht="30" x14ac:dyDescent="0.25">
      <c r="A8" s="44" t="s">
        <v>197</v>
      </c>
      <c r="B8" s="41" t="s">
        <v>208</v>
      </c>
      <c r="C8" s="63" t="s">
        <v>328</v>
      </c>
      <c r="D8" s="63" t="s">
        <v>328</v>
      </c>
      <c r="F8" s="63">
        <v>733620</v>
      </c>
      <c r="G8" s="63">
        <v>602190</v>
      </c>
    </row>
    <row r="9" spans="1:7" x14ac:dyDescent="0.25">
      <c r="A9" s="44" t="s">
        <v>198</v>
      </c>
      <c r="B9" s="41" t="s">
        <v>209</v>
      </c>
      <c r="C9" s="63">
        <v>1765660</v>
      </c>
      <c r="D9" s="63">
        <v>1615696</v>
      </c>
      <c r="F9" s="63">
        <v>1765660</v>
      </c>
      <c r="G9" s="63">
        <v>1615696</v>
      </c>
    </row>
    <row r="10" spans="1:7" x14ac:dyDescent="0.25">
      <c r="A10" s="44" t="s">
        <v>199</v>
      </c>
      <c r="B10" s="41" t="s">
        <v>609</v>
      </c>
      <c r="C10" s="63">
        <v>80520</v>
      </c>
      <c r="D10" s="63">
        <v>624369</v>
      </c>
      <c r="F10" s="63">
        <v>398613</v>
      </c>
      <c r="G10" s="63">
        <v>823369</v>
      </c>
    </row>
    <row r="11" spans="1:7" x14ac:dyDescent="0.25">
      <c r="A11" s="44" t="s">
        <v>200</v>
      </c>
      <c r="B11" s="41" t="s">
        <v>210</v>
      </c>
      <c r="C11" s="63" t="s">
        <v>328</v>
      </c>
      <c r="D11" s="63" t="s">
        <v>328</v>
      </c>
      <c r="F11" s="63">
        <v>732668</v>
      </c>
      <c r="G11" s="63">
        <v>389689</v>
      </c>
    </row>
    <row r="12" spans="1:7" x14ac:dyDescent="0.25">
      <c r="A12" s="44" t="s">
        <v>201</v>
      </c>
      <c r="B12" s="41" t="s">
        <v>610</v>
      </c>
      <c r="C12" s="63">
        <v>181371</v>
      </c>
      <c r="D12" s="63">
        <v>118458</v>
      </c>
      <c r="F12" s="63">
        <v>181371</v>
      </c>
      <c r="G12" s="63">
        <v>118458</v>
      </c>
    </row>
    <row r="13" spans="1:7" s="169" customFormat="1" x14ac:dyDescent="0.25">
      <c r="A13" s="214" t="s">
        <v>461</v>
      </c>
      <c r="B13" s="215" t="s">
        <v>611</v>
      </c>
      <c r="C13" s="216">
        <v>23244084</v>
      </c>
      <c r="D13" s="216">
        <v>14711201</v>
      </c>
      <c r="F13" s="216">
        <v>25028465</v>
      </c>
      <c r="G13" s="216">
        <v>15902080</v>
      </c>
    </row>
    <row r="14" spans="1:7" x14ac:dyDescent="0.25">
      <c r="A14" s="43"/>
      <c r="B14" s="41"/>
      <c r="C14" s="63"/>
      <c r="D14" s="63"/>
      <c r="F14" s="63"/>
      <c r="G14" s="63"/>
    </row>
    <row r="15" spans="1:7" ht="15.75" x14ac:dyDescent="0.25">
      <c r="A15" s="161"/>
      <c r="B15" s="7"/>
      <c r="C15" s="371" t="s">
        <v>106</v>
      </c>
      <c r="D15" s="371"/>
      <c r="E15" s="155"/>
      <c r="F15" s="372" t="s">
        <v>69</v>
      </c>
      <c r="G15" s="372"/>
    </row>
    <row r="16" spans="1:7" s="218" customFormat="1" x14ac:dyDescent="0.25">
      <c r="A16" s="175" t="s">
        <v>371</v>
      </c>
      <c r="B16" s="176" t="s">
        <v>856</v>
      </c>
      <c r="C16" s="52" t="str">
        <f>C3</f>
        <v>2024 3M</v>
      </c>
      <c r="D16" s="52" t="str">
        <f>D3</f>
        <v>2023 3M</v>
      </c>
      <c r="E16" s="224"/>
      <c r="F16" s="52" t="str">
        <f>F3</f>
        <v>2024 3M</v>
      </c>
      <c r="G16" s="52" t="str">
        <f>G3</f>
        <v>2023 3M</v>
      </c>
    </row>
    <row r="17" spans="1:8" x14ac:dyDescent="0.25">
      <c r="A17" s="141"/>
      <c r="B17" s="141"/>
      <c r="C17" s="261" t="s">
        <v>16</v>
      </c>
      <c r="D17" s="261" t="s">
        <v>17</v>
      </c>
      <c r="E17" s="262"/>
      <c r="F17" s="261" t="s">
        <v>16</v>
      </c>
      <c r="G17" s="261" t="s">
        <v>17</v>
      </c>
    </row>
    <row r="18" spans="1:8" x14ac:dyDescent="0.25">
      <c r="A18" s="226" t="s">
        <v>463</v>
      </c>
      <c r="B18" s="225" t="s">
        <v>465</v>
      </c>
      <c r="C18" s="290"/>
      <c r="D18" s="291"/>
      <c r="E18" s="292"/>
      <c r="F18" s="290"/>
      <c r="G18" s="291"/>
    </row>
    <row r="19" spans="1:8" x14ac:dyDescent="0.25">
      <c r="A19" s="217" t="s">
        <v>802</v>
      </c>
      <c r="B19" s="220" t="s">
        <v>613</v>
      </c>
      <c r="C19" s="290">
        <v>990628</v>
      </c>
      <c r="D19" s="291">
        <v>252899</v>
      </c>
      <c r="E19" s="292"/>
      <c r="F19" s="290">
        <v>1156915</v>
      </c>
      <c r="G19" s="291">
        <v>252899</v>
      </c>
    </row>
    <row r="20" spans="1:8" x14ac:dyDescent="0.25">
      <c r="A20" s="217" t="s">
        <v>203</v>
      </c>
      <c r="B20" s="220" t="s">
        <v>212</v>
      </c>
      <c r="C20" s="290" t="s">
        <v>817</v>
      </c>
      <c r="D20" s="291">
        <v>11</v>
      </c>
      <c r="E20" s="292"/>
      <c r="F20" s="290">
        <v>137</v>
      </c>
      <c r="G20" s="291">
        <v>527</v>
      </c>
    </row>
    <row r="21" spans="1:8" s="169" customFormat="1" x14ac:dyDescent="0.25">
      <c r="A21" s="214" t="s">
        <v>464</v>
      </c>
      <c r="B21" s="215" t="s">
        <v>614</v>
      </c>
      <c r="C21" s="297">
        <v>990628</v>
      </c>
      <c r="D21" s="297">
        <v>252910</v>
      </c>
      <c r="E21" s="298"/>
      <c r="F21" s="297">
        <v>1157052</v>
      </c>
      <c r="G21" s="297">
        <v>253426</v>
      </c>
    </row>
    <row r="22" spans="1:8" s="169" customFormat="1" x14ac:dyDescent="0.25">
      <c r="A22" s="222"/>
      <c r="B22" s="223"/>
      <c r="C22" s="195"/>
      <c r="D22" s="195"/>
      <c r="F22" s="195"/>
      <c r="G22" s="195"/>
    </row>
    <row r="23" spans="1:8" x14ac:dyDescent="0.25">
      <c r="A23" s="169" t="s">
        <v>466</v>
      </c>
      <c r="B23" s="219" t="s">
        <v>620</v>
      </c>
    </row>
    <row r="24" spans="1:8" x14ac:dyDescent="0.25">
      <c r="A24" s="179" t="s">
        <v>204</v>
      </c>
      <c r="B24" s="179" t="s">
        <v>470</v>
      </c>
      <c r="C24" s="334">
        <v>-9958</v>
      </c>
      <c r="D24" s="334" t="s">
        <v>339</v>
      </c>
      <c r="E24" s="292"/>
      <c r="F24" s="295">
        <v>-770978</v>
      </c>
      <c r="G24" s="295">
        <v>-510329</v>
      </c>
    </row>
    <row r="25" spans="1:8" ht="30" x14ac:dyDescent="0.25">
      <c r="A25" s="179" t="s">
        <v>467</v>
      </c>
      <c r="B25" s="179" t="s">
        <v>615</v>
      </c>
      <c r="C25" s="334">
        <v>-130979</v>
      </c>
      <c r="D25" s="334">
        <v>-129854</v>
      </c>
      <c r="E25" s="292"/>
      <c r="F25" s="295">
        <v>-130979</v>
      </c>
      <c r="G25" s="295">
        <v>-129854</v>
      </c>
    </row>
    <row r="26" spans="1:8" x14ac:dyDescent="0.25">
      <c r="A26" s="179" t="s">
        <v>468</v>
      </c>
      <c r="B26" s="179" t="s">
        <v>616</v>
      </c>
      <c r="C26" s="334">
        <v>48316</v>
      </c>
      <c r="D26" s="334">
        <v>33422</v>
      </c>
      <c r="E26" s="292"/>
      <c r="F26" s="334">
        <v>70671</v>
      </c>
      <c r="G26" s="334">
        <v>33422</v>
      </c>
    </row>
    <row r="27" spans="1:8" x14ac:dyDescent="0.25">
      <c r="A27" s="179" t="s">
        <v>612</v>
      </c>
      <c r="B27" s="179" t="s">
        <v>617</v>
      </c>
      <c r="C27" s="334">
        <v>-55850</v>
      </c>
      <c r="D27" s="334">
        <v>-55082</v>
      </c>
      <c r="E27" s="292"/>
      <c r="F27" s="295">
        <v>-61000</v>
      </c>
      <c r="G27" s="295">
        <v>-60299</v>
      </c>
    </row>
    <row r="28" spans="1:8" x14ac:dyDescent="0.25">
      <c r="A28" s="179" t="s">
        <v>205</v>
      </c>
      <c r="B28" s="179" t="s">
        <v>618</v>
      </c>
      <c r="C28" s="334">
        <v>-21</v>
      </c>
      <c r="D28" s="334">
        <v>-982</v>
      </c>
      <c r="E28" s="292"/>
      <c r="F28" s="295">
        <v>-617</v>
      </c>
      <c r="G28" s="295">
        <v>-1419</v>
      </c>
      <c r="H28" s="169"/>
    </row>
    <row r="29" spans="1:8" s="169" customFormat="1" x14ac:dyDescent="0.25">
      <c r="A29" s="214" t="s">
        <v>469</v>
      </c>
      <c r="B29" s="221" t="s">
        <v>619</v>
      </c>
      <c r="C29" s="339">
        <v>-148492</v>
      </c>
      <c r="D29" s="339">
        <v>-152496</v>
      </c>
      <c r="E29" s="298"/>
      <c r="F29" s="299">
        <v>-892903</v>
      </c>
      <c r="G29" s="299">
        <v>-668478</v>
      </c>
      <c r="H29" s="42"/>
    </row>
    <row r="30" spans="1:8" s="169" customFormat="1" x14ac:dyDescent="0.25">
      <c r="A30" s="214" t="s">
        <v>803</v>
      </c>
      <c r="B30" s="215" t="s">
        <v>804</v>
      </c>
      <c r="C30" s="216">
        <v>842136</v>
      </c>
      <c r="D30" s="216">
        <v>100414</v>
      </c>
      <c r="F30" s="216">
        <v>264149</v>
      </c>
      <c r="G30" s="216">
        <v>-415052</v>
      </c>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M158"/>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3.85546875" customWidth="1"/>
    <col min="6" max="6" width="22.28515625" customWidth="1"/>
    <col min="7" max="7" width="18.42578125" customWidth="1"/>
    <col min="8" max="8" width="28.7109375" customWidth="1"/>
    <col min="9" max="9" width="19.28515625" customWidth="1"/>
    <col min="10" max="10" width="28.85546875" customWidth="1"/>
    <col min="11" max="11" width="16.28515625" customWidth="1"/>
    <col min="12" max="12" width="17.28515625" customWidth="1"/>
    <col min="13" max="13" width="16.42578125" customWidth="1"/>
  </cols>
  <sheetData>
    <row r="1" spans="1:9" s="91"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9" s="91" customFormat="1" ht="15.75" x14ac:dyDescent="0.25">
      <c r="A2" s="93"/>
      <c r="B2" s="93"/>
    </row>
    <row r="3" spans="1:9" s="91" customFormat="1" ht="30" x14ac:dyDescent="0.25">
      <c r="A3" s="276" t="s">
        <v>621</v>
      </c>
      <c r="B3" s="276" t="s">
        <v>636</v>
      </c>
    </row>
    <row r="4" spans="1:9" s="91" customFormat="1" ht="15.75" x14ac:dyDescent="0.25">
      <c r="A4" s="93" t="s">
        <v>637</v>
      </c>
      <c r="B4" s="93" t="s">
        <v>638</v>
      </c>
      <c r="C4" s="371" t="s">
        <v>68</v>
      </c>
      <c r="D4" s="371"/>
      <c r="E4" s="371"/>
      <c r="F4" s="371"/>
      <c r="G4" s="155"/>
      <c r="H4" s="155"/>
      <c r="I4" s="155"/>
    </row>
    <row r="5" spans="1:9" s="91" customFormat="1" ht="47.25" x14ac:dyDescent="0.25">
      <c r="A5" s="354"/>
      <c r="B5" s="354"/>
      <c r="C5" s="355" t="s">
        <v>622</v>
      </c>
      <c r="D5" s="355" t="s">
        <v>623</v>
      </c>
      <c r="E5" s="355" t="s">
        <v>624</v>
      </c>
      <c r="F5" s="355" t="s">
        <v>39</v>
      </c>
    </row>
    <row r="6" spans="1:9" s="91" customFormat="1" ht="31.5" x14ac:dyDescent="0.25">
      <c r="A6" s="354"/>
      <c r="B6" s="354"/>
      <c r="C6" s="355" t="s">
        <v>807</v>
      </c>
      <c r="D6" s="355" t="s">
        <v>808</v>
      </c>
      <c r="E6" s="355" t="s">
        <v>809</v>
      </c>
      <c r="F6" s="355" t="s">
        <v>40</v>
      </c>
    </row>
    <row r="7" spans="1:9" s="91" customFormat="1" ht="15.75" x14ac:dyDescent="0.25">
      <c r="A7" s="104"/>
      <c r="B7" s="105"/>
      <c r="C7" s="275" t="s">
        <v>16</v>
      </c>
      <c r="D7" s="275" t="s">
        <v>16</v>
      </c>
      <c r="E7" s="275" t="s">
        <v>16</v>
      </c>
      <c r="F7" s="275" t="s">
        <v>16</v>
      </c>
    </row>
    <row r="8" spans="1:9" s="91" customFormat="1" ht="15.75" x14ac:dyDescent="0.25">
      <c r="A8" s="305" t="s">
        <v>857</v>
      </c>
      <c r="B8" s="304" t="s">
        <v>493</v>
      </c>
      <c r="C8" s="284"/>
      <c r="D8" s="284"/>
      <c r="E8" s="284"/>
      <c r="F8" s="284"/>
    </row>
    <row r="9" spans="1:9" s="91" customFormat="1" ht="15.75" x14ac:dyDescent="0.25">
      <c r="A9" s="211" t="s">
        <v>625</v>
      </c>
      <c r="B9" s="211" t="s">
        <v>629</v>
      </c>
      <c r="C9" s="301">
        <v>3993948</v>
      </c>
      <c r="D9" s="301">
        <v>1892</v>
      </c>
      <c r="E9" s="302">
        <v>914746</v>
      </c>
      <c r="F9" s="302">
        <v>4910586</v>
      </c>
    </row>
    <row r="10" spans="1:9" s="91" customFormat="1" ht="15.75" x14ac:dyDescent="0.25">
      <c r="A10" s="211" t="s">
        <v>626</v>
      </c>
      <c r="B10" s="211" t="s">
        <v>630</v>
      </c>
      <c r="C10" s="301">
        <v>-1854265</v>
      </c>
      <c r="D10" s="301">
        <v>-1025</v>
      </c>
      <c r="E10" s="302" t="s">
        <v>836</v>
      </c>
      <c r="F10" s="302">
        <v>-1855290</v>
      </c>
    </row>
    <row r="11" spans="1:9" s="91" customFormat="1" ht="15.75" x14ac:dyDescent="0.25">
      <c r="A11" s="279" t="s">
        <v>232</v>
      </c>
      <c r="B11" s="280" t="s">
        <v>633</v>
      </c>
      <c r="C11" s="281">
        <v>2139683</v>
      </c>
      <c r="D11" s="248">
        <v>867</v>
      </c>
      <c r="E11" s="248">
        <v>914746</v>
      </c>
      <c r="F11" s="248">
        <v>3055296</v>
      </c>
    </row>
    <row r="12" spans="1:9" s="91" customFormat="1" ht="15.75" x14ac:dyDescent="0.25">
      <c r="A12" s="93">
        <v>2023</v>
      </c>
      <c r="B12" s="93" t="s">
        <v>635</v>
      </c>
    </row>
    <row r="13" spans="1:9" s="91" customFormat="1" ht="15.75" x14ac:dyDescent="0.25">
      <c r="A13" s="211" t="s">
        <v>217</v>
      </c>
      <c r="B13" s="211" t="s">
        <v>477</v>
      </c>
      <c r="C13" s="301">
        <v>514455</v>
      </c>
      <c r="D13" s="301" t="s">
        <v>836</v>
      </c>
      <c r="E13" s="302">
        <v>579929</v>
      </c>
      <c r="F13" s="302">
        <v>1094384</v>
      </c>
    </row>
    <row r="14" spans="1:9" s="91" customFormat="1" ht="15.75" x14ac:dyDescent="0.25">
      <c r="A14" s="211" t="s">
        <v>372</v>
      </c>
      <c r="B14" s="211" t="s">
        <v>631</v>
      </c>
      <c r="C14" s="301">
        <v>1494675</v>
      </c>
      <c r="D14" s="301" t="s">
        <v>836</v>
      </c>
      <c r="E14" s="302">
        <v>-1494675</v>
      </c>
      <c r="F14" s="302" t="s">
        <v>862</v>
      </c>
    </row>
    <row r="15" spans="1:9" s="91" customFormat="1" ht="15.75" x14ac:dyDescent="0.25">
      <c r="A15" s="211" t="s">
        <v>787</v>
      </c>
      <c r="B15" s="211" t="s">
        <v>478</v>
      </c>
      <c r="C15" s="301">
        <v>-27139</v>
      </c>
      <c r="D15" s="301" t="s">
        <v>836</v>
      </c>
      <c r="E15" s="302" t="s">
        <v>836</v>
      </c>
      <c r="F15" s="302">
        <v>-27139</v>
      </c>
    </row>
    <row r="16" spans="1:9" s="91" customFormat="1" ht="15.75" x14ac:dyDescent="0.25">
      <c r="A16" s="211" t="s">
        <v>627</v>
      </c>
      <c r="B16" s="211" t="s">
        <v>632</v>
      </c>
      <c r="C16" s="301">
        <v>-851985</v>
      </c>
      <c r="D16" s="301">
        <v>-95</v>
      </c>
      <c r="E16" s="302" t="s">
        <v>836</v>
      </c>
      <c r="F16" s="302">
        <v>-852080</v>
      </c>
    </row>
    <row r="17" spans="1:7" s="91" customFormat="1" ht="15.75" x14ac:dyDescent="0.25">
      <c r="A17" s="279" t="s">
        <v>805</v>
      </c>
      <c r="B17" s="280" t="s">
        <v>806</v>
      </c>
      <c r="C17" s="281">
        <v>3269689</v>
      </c>
      <c r="D17" s="248">
        <v>772</v>
      </c>
      <c r="E17" s="248" t="s">
        <v>863</v>
      </c>
      <c r="F17" s="248">
        <v>3270461</v>
      </c>
    </row>
    <row r="18" spans="1:7" s="91" customFormat="1" ht="15.75" x14ac:dyDescent="0.25">
      <c r="A18" s="93" t="s">
        <v>858</v>
      </c>
      <c r="B18" s="93" t="s">
        <v>797</v>
      </c>
    </row>
    <row r="19" spans="1:7" s="91" customFormat="1" ht="15.75" x14ac:dyDescent="0.25">
      <c r="A19" s="211" t="s">
        <v>625</v>
      </c>
      <c r="B19" s="211" t="s">
        <v>629</v>
      </c>
      <c r="C19" s="301">
        <v>5831454</v>
      </c>
      <c r="D19" s="301">
        <v>1892</v>
      </c>
      <c r="E19" s="302" t="s">
        <v>851</v>
      </c>
      <c r="F19" s="302">
        <v>5833346</v>
      </c>
    </row>
    <row r="20" spans="1:7" s="91" customFormat="1" ht="15.75" x14ac:dyDescent="0.25">
      <c r="A20" s="211" t="s">
        <v>626</v>
      </c>
      <c r="B20" s="211" t="s">
        <v>634</v>
      </c>
      <c r="C20" s="301">
        <v>-2561765</v>
      </c>
      <c r="D20" s="301">
        <v>-1120</v>
      </c>
      <c r="E20" s="302" t="s">
        <v>836</v>
      </c>
      <c r="F20" s="302">
        <v>-2562885</v>
      </c>
    </row>
    <row r="21" spans="1:7" s="91" customFormat="1" ht="15.75" x14ac:dyDescent="0.25">
      <c r="A21" s="279" t="s">
        <v>232</v>
      </c>
      <c r="B21" s="280" t="s">
        <v>806</v>
      </c>
      <c r="C21" s="281">
        <v>3269689</v>
      </c>
      <c r="D21" s="248">
        <v>772</v>
      </c>
      <c r="E21" s="248" t="s">
        <v>855</v>
      </c>
      <c r="F21" s="248">
        <v>3270461</v>
      </c>
    </row>
    <row r="22" spans="1:7" s="91" customFormat="1" ht="15.75" x14ac:dyDescent="0.25">
      <c r="A22" s="93">
        <v>2024</v>
      </c>
      <c r="B22" s="93" t="s">
        <v>859</v>
      </c>
    </row>
    <row r="23" spans="1:7" s="91" customFormat="1" ht="15.75" x14ac:dyDescent="0.25">
      <c r="A23" s="211" t="s">
        <v>217</v>
      </c>
      <c r="B23" s="211" t="s">
        <v>477</v>
      </c>
      <c r="C23" s="301">
        <v>95330</v>
      </c>
      <c r="D23" s="301" t="s">
        <v>836</v>
      </c>
      <c r="E23" s="302" t="s">
        <v>339</v>
      </c>
      <c r="F23" s="302">
        <v>95330</v>
      </c>
    </row>
    <row r="24" spans="1:7" s="91" customFormat="1" ht="15.75" x14ac:dyDescent="0.25">
      <c r="A24" s="211" t="s">
        <v>627</v>
      </c>
      <c r="B24" s="211" t="s">
        <v>632</v>
      </c>
      <c r="C24" s="301">
        <v>-311056</v>
      </c>
      <c r="D24" s="301">
        <v>-23</v>
      </c>
      <c r="E24" s="302" t="s">
        <v>836</v>
      </c>
      <c r="F24" s="302">
        <v>-311079</v>
      </c>
    </row>
    <row r="25" spans="1:7" s="91" customFormat="1" ht="15.75" x14ac:dyDescent="0.25">
      <c r="A25" s="279" t="s">
        <v>860</v>
      </c>
      <c r="B25" s="280" t="s">
        <v>861</v>
      </c>
      <c r="C25" s="281">
        <v>3053963</v>
      </c>
      <c r="D25" s="248">
        <v>749</v>
      </c>
      <c r="E25" s="248" t="s">
        <v>863</v>
      </c>
      <c r="F25" s="248">
        <v>3054712</v>
      </c>
    </row>
    <row r="26" spans="1:7" s="91" customFormat="1" ht="15.75" x14ac:dyDescent="0.25">
      <c r="A26" s="93" t="s">
        <v>830</v>
      </c>
      <c r="B26" s="93" t="s">
        <v>831</v>
      </c>
    </row>
    <row r="27" spans="1:7" s="91" customFormat="1" ht="15.75" x14ac:dyDescent="0.25">
      <c r="A27" s="211" t="s">
        <v>625</v>
      </c>
      <c r="B27" s="211" t="s">
        <v>629</v>
      </c>
      <c r="C27" s="301">
        <v>5926782</v>
      </c>
      <c r="D27" s="301">
        <v>1892</v>
      </c>
      <c r="E27" s="302" t="s">
        <v>851</v>
      </c>
      <c r="F27" s="302">
        <v>5928674</v>
      </c>
    </row>
    <row r="28" spans="1:7" s="91" customFormat="1" ht="15.75" x14ac:dyDescent="0.25">
      <c r="A28" s="211" t="s">
        <v>626</v>
      </c>
      <c r="B28" s="211" t="s">
        <v>634</v>
      </c>
      <c r="C28" s="301">
        <v>-2872819</v>
      </c>
      <c r="D28" s="301">
        <v>-1143</v>
      </c>
      <c r="E28" s="302" t="s">
        <v>836</v>
      </c>
      <c r="F28" s="302">
        <v>-2873962</v>
      </c>
    </row>
    <row r="29" spans="1:7" s="91" customFormat="1" ht="15.75" x14ac:dyDescent="0.25">
      <c r="A29" s="279" t="s">
        <v>232</v>
      </c>
      <c r="B29" s="280" t="s">
        <v>861</v>
      </c>
      <c r="C29" s="281">
        <v>3053963</v>
      </c>
      <c r="D29" s="248">
        <v>749</v>
      </c>
      <c r="E29" s="248" t="s">
        <v>855</v>
      </c>
      <c r="F29" s="248">
        <v>3054712</v>
      </c>
    </row>
    <row r="30" spans="1:7" s="91" customFormat="1" ht="15.75" x14ac:dyDescent="0.25">
      <c r="A30" s="93"/>
      <c r="B30" s="93"/>
    </row>
    <row r="31" spans="1:7" s="91" customFormat="1" ht="15.75" x14ac:dyDescent="0.25">
      <c r="A31" s="93"/>
      <c r="B31" s="93"/>
    </row>
    <row r="32" spans="1:7" s="91" customFormat="1" ht="15.75" x14ac:dyDescent="0.25">
      <c r="A32" s="93"/>
      <c r="B32" s="93"/>
      <c r="C32" s="372" t="s">
        <v>69</v>
      </c>
      <c r="D32" s="372"/>
      <c r="E32" s="372"/>
      <c r="F32" s="372"/>
      <c r="G32" s="372"/>
    </row>
    <row r="33" spans="1:7" s="91" customFormat="1" ht="47.25" x14ac:dyDescent="0.25">
      <c r="A33" s="354"/>
      <c r="B33" s="354"/>
      <c r="C33" s="355" t="s">
        <v>622</v>
      </c>
      <c r="D33" s="355" t="s">
        <v>623</v>
      </c>
      <c r="E33" s="355" t="s">
        <v>810</v>
      </c>
      <c r="F33" s="355" t="s">
        <v>624</v>
      </c>
      <c r="G33" s="355" t="s">
        <v>39</v>
      </c>
    </row>
    <row r="34" spans="1:7" s="91" customFormat="1" ht="31.5" x14ac:dyDescent="0.25">
      <c r="A34" s="354"/>
      <c r="B34" s="354"/>
      <c r="C34" s="355" t="s">
        <v>807</v>
      </c>
      <c r="D34" s="355" t="s">
        <v>808</v>
      </c>
      <c r="E34" s="355" t="s">
        <v>811</v>
      </c>
      <c r="F34" s="355" t="s">
        <v>809</v>
      </c>
      <c r="G34" s="355" t="s">
        <v>40</v>
      </c>
    </row>
    <row r="35" spans="1:7" s="91" customFormat="1" ht="15.75" x14ac:dyDescent="0.25">
      <c r="A35" s="104"/>
      <c r="B35" s="105"/>
      <c r="C35" s="275" t="s">
        <v>16</v>
      </c>
      <c r="D35" s="275" t="s">
        <v>16</v>
      </c>
      <c r="E35" s="275" t="s">
        <v>16</v>
      </c>
      <c r="F35" s="275" t="s">
        <v>16</v>
      </c>
      <c r="G35" s="275" t="s">
        <v>16</v>
      </c>
    </row>
    <row r="36" spans="1:7" s="91" customFormat="1" ht="15.75" x14ac:dyDescent="0.25">
      <c r="A36" s="305" t="str">
        <f>A8</f>
        <v>2022. gada 31. decembris</v>
      </c>
      <c r="B36" s="304" t="str">
        <f>B8</f>
        <v>At 31 December 2022</v>
      </c>
      <c r="C36" s="284"/>
      <c r="D36" s="284"/>
      <c r="E36" s="284"/>
      <c r="F36" s="284"/>
      <c r="G36" s="284"/>
    </row>
    <row r="37" spans="1:7" s="91" customFormat="1" ht="15.75" x14ac:dyDescent="0.25">
      <c r="A37" s="211" t="s">
        <v>625</v>
      </c>
      <c r="B37" s="211" t="s">
        <v>629</v>
      </c>
      <c r="C37" s="301">
        <v>12785449</v>
      </c>
      <c r="D37" s="301">
        <v>1892</v>
      </c>
      <c r="E37" s="302" t="s">
        <v>836</v>
      </c>
      <c r="F37" s="302">
        <v>963741</v>
      </c>
      <c r="G37" s="302">
        <v>13751082</v>
      </c>
    </row>
    <row r="38" spans="1:7" s="91" customFormat="1" ht="15.75" x14ac:dyDescent="0.25">
      <c r="A38" s="211" t="s">
        <v>626</v>
      </c>
      <c r="B38" s="211" t="s">
        <v>639</v>
      </c>
      <c r="C38" s="301">
        <v>-8586752</v>
      </c>
      <c r="D38" s="301">
        <v>-1025</v>
      </c>
      <c r="E38" s="302" t="s">
        <v>836</v>
      </c>
      <c r="F38" s="302" t="s">
        <v>836</v>
      </c>
      <c r="G38" s="302">
        <v>-8587777</v>
      </c>
    </row>
    <row r="39" spans="1:7" s="91" customFormat="1" ht="15.75" x14ac:dyDescent="0.25">
      <c r="A39" s="279" t="s">
        <v>232</v>
      </c>
      <c r="B39" s="280" t="str">
        <f>B11</f>
        <v>NBV at 31 December 2022</v>
      </c>
      <c r="C39" s="281">
        <v>4198697</v>
      </c>
      <c r="D39" s="248">
        <v>867</v>
      </c>
      <c r="E39" s="248" t="s">
        <v>836</v>
      </c>
      <c r="F39" s="248">
        <v>963741</v>
      </c>
      <c r="G39" s="248">
        <v>5163305</v>
      </c>
    </row>
    <row r="40" spans="1:7" s="91" customFormat="1" ht="15.75" x14ac:dyDescent="0.25">
      <c r="A40" s="93">
        <f>A12</f>
        <v>2023</v>
      </c>
      <c r="B40" s="93" t="str">
        <f>B12</f>
        <v>For 2023</v>
      </c>
    </row>
    <row r="41" spans="1:7" s="91" customFormat="1" ht="15.75" x14ac:dyDescent="0.25">
      <c r="A41" s="211" t="s">
        <v>217</v>
      </c>
      <c r="B41" s="211" t="s">
        <v>477</v>
      </c>
      <c r="C41" s="301">
        <v>514455</v>
      </c>
      <c r="D41" s="301" t="s">
        <v>836</v>
      </c>
      <c r="E41" s="302" t="s">
        <v>836</v>
      </c>
      <c r="F41" s="302">
        <v>16184953</v>
      </c>
      <c r="G41" s="302">
        <v>16699408</v>
      </c>
    </row>
    <row r="42" spans="1:7" s="91" customFormat="1" ht="15.75" x14ac:dyDescent="0.25">
      <c r="A42" s="211" t="s">
        <v>372</v>
      </c>
      <c r="B42" s="211" t="s">
        <v>631</v>
      </c>
      <c r="C42" s="301">
        <v>1968512</v>
      </c>
      <c r="D42" s="301" t="s">
        <v>836</v>
      </c>
      <c r="E42" s="302">
        <v>1007865</v>
      </c>
      <c r="F42" s="302">
        <v>-1968512</v>
      </c>
      <c r="G42" s="302">
        <v>1007865</v>
      </c>
    </row>
    <row r="43" spans="1:7" s="91" customFormat="1" ht="15.75" x14ac:dyDescent="0.25">
      <c r="A43" s="211" t="s">
        <v>787</v>
      </c>
      <c r="B43" s="211" t="s">
        <v>478</v>
      </c>
      <c r="C43" s="301">
        <v>-27139</v>
      </c>
      <c r="D43" s="301" t="s">
        <v>836</v>
      </c>
      <c r="E43" s="302" t="s">
        <v>836</v>
      </c>
      <c r="F43" s="302" t="s">
        <v>836</v>
      </c>
      <c r="G43" s="302">
        <v>-27139</v>
      </c>
    </row>
    <row r="44" spans="1:7" s="91" customFormat="1" ht="15.75" x14ac:dyDescent="0.25">
      <c r="A44" s="211" t="s">
        <v>627</v>
      </c>
      <c r="B44" s="211" t="s">
        <v>641</v>
      </c>
      <c r="C44" s="301">
        <v>-1582304</v>
      </c>
      <c r="D44" s="301">
        <v>-95</v>
      </c>
      <c r="E44" s="302" t="s">
        <v>836</v>
      </c>
      <c r="F44" s="302" t="s">
        <v>836</v>
      </c>
      <c r="G44" s="302">
        <v>-1582399</v>
      </c>
    </row>
    <row r="45" spans="1:7" s="91" customFormat="1" ht="15.75" x14ac:dyDescent="0.25">
      <c r="A45" s="279" t="str">
        <f>A17</f>
        <v>Atlikusī vērtība 2023. gada 31. decembrī</v>
      </c>
      <c r="B45" s="280" t="str">
        <f>B17</f>
        <v>NBV at 31 December 2023</v>
      </c>
      <c r="C45" s="281">
        <v>5072221</v>
      </c>
      <c r="D45" s="248">
        <v>772</v>
      </c>
      <c r="E45" s="248">
        <v>1007865</v>
      </c>
      <c r="F45" s="248">
        <v>15180182</v>
      </c>
      <c r="G45" s="248">
        <v>21261040</v>
      </c>
    </row>
    <row r="46" spans="1:7" s="91" customFormat="1" ht="15.75" x14ac:dyDescent="0.25">
      <c r="A46" s="93" t="str">
        <f>A18</f>
        <v>2023.gada 31.decembris</v>
      </c>
      <c r="B46" s="93" t="str">
        <f>B18</f>
        <v>At 31 December 2023</v>
      </c>
    </row>
    <row r="47" spans="1:7" s="91" customFormat="1" ht="15.75" x14ac:dyDescent="0.25">
      <c r="A47" s="211" t="s">
        <v>625</v>
      </c>
      <c r="B47" s="211" t="s">
        <v>629</v>
      </c>
      <c r="C47" s="301">
        <v>13571767</v>
      </c>
      <c r="D47" s="301">
        <v>1892</v>
      </c>
      <c r="E47" s="302">
        <v>1007865</v>
      </c>
      <c r="F47" s="302">
        <v>15180182</v>
      </c>
      <c r="G47" s="302">
        <v>29761706</v>
      </c>
    </row>
    <row r="48" spans="1:7" s="91" customFormat="1" ht="15.75" x14ac:dyDescent="0.25">
      <c r="A48" s="211" t="s">
        <v>626</v>
      </c>
      <c r="B48" s="211" t="s">
        <v>630</v>
      </c>
      <c r="C48" s="301">
        <v>-8499546</v>
      </c>
      <c r="D48" s="301">
        <v>-1120</v>
      </c>
      <c r="E48" s="302" t="s">
        <v>836</v>
      </c>
      <c r="F48" s="302" t="s">
        <v>836</v>
      </c>
      <c r="G48" s="302">
        <v>-8500666</v>
      </c>
    </row>
    <row r="49" spans="1:9" s="91" customFormat="1" ht="15.75" x14ac:dyDescent="0.25">
      <c r="A49" s="279" t="s">
        <v>232</v>
      </c>
      <c r="B49" s="280" t="str">
        <f>B21</f>
        <v>NBV at 31 December 2023</v>
      </c>
      <c r="C49" s="281">
        <v>5072221</v>
      </c>
      <c r="D49" s="248">
        <v>772</v>
      </c>
      <c r="E49" s="248">
        <v>1007865</v>
      </c>
      <c r="F49" s="248">
        <v>15180182</v>
      </c>
      <c r="G49" s="248">
        <v>21261040</v>
      </c>
    </row>
    <row r="50" spans="1:9" s="91" customFormat="1" ht="15.75" x14ac:dyDescent="0.25">
      <c r="A50" s="93">
        <f>A22</f>
        <v>2024</v>
      </c>
      <c r="B50" s="93" t="str">
        <f>B22</f>
        <v>For 2024</v>
      </c>
    </row>
    <row r="51" spans="1:9" s="91" customFormat="1" ht="15.75" x14ac:dyDescent="0.25">
      <c r="A51" s="211" t="s">
        <v>217</v>
      </c>
      <c r="B51" s="211" t="s">
        <v>477</v>
      </c>
      <c r="C51" s="301">
        <v>95330</v>
      </c>
      <c r="D51" s="301" t="s">
        <v>836</v>
      </c>
      <c r="E51" s="302" t="s">
        <v>836</v>
      </c>
      <c r="F51" s="302">
        <v>409115</v>
      </c>
      <c r="G51" s="302">
        <v>504445</v>
      </c>
    </row>
    <row r="52" spans="1:9" s="91" customFormat="1" ht="15.75" x14ac:dyDescent="0.25">
      <c r="A52" s="211" t="s">
        <v>372</v>
      </c>
      <c r="B52" s="211" t="s">
        <v>631</v>
      </c>
      <c r="C52" s="301">
        <v>11913</v>
      </c>
      <c r="D52" s="301" t="s">
        <v>836</v>
      </c>
      <c r="E52" s="302" t="s">
        <v>328</v>
      </c>
      <c r="F52" s="302">
        <v>-11913</v>
      </c>
      <c r="G52" s="302" t="s">
        <v>328</v>
      </c>
    </row>
    <row r="53" spans="1:9" s="91" customFormat="1" ht="15.75" x14ac:dyDescent="0.25">
      <c r="A53" s="211" t="s">
        <v>627</v>
      </c>
      <c r="B53" s="211" t="s">
        <v>641</v>
      </c>
      <c r="C53" s="301">
        <v>-496050</v>
      </c>
      <c r="D53" s="301">
        <v>-23</v>
      </c>
      <c r="E53" s="302">
        <v>-25196</v>
      </c>
      <c r="F53" s="302" t="s">
        <v>328</v>
      </c>
      <c r="G53" s="302">
        <v>-521269</v>
      </c>
    </row>
    <row r="54" spans="1:9" s="91" customFormat="1" ht="15.75" x14ac:dyDescent="0.25">
      <c r="A54" s="279" t="str">
        <f>A25</f>
        <v>Atlikusī vērtība 2024. gada 31. martā</v>
      </c>
      <c r="B54" s="280" t="str">
        <f>B25</f>
        <v>NBV at 31 March 2024</v>
      </c>
      <c r="C54" s="281">
        <v>4683414</v>
      </c>
      <c r="D54" s="248">
        <v>749</v>
      </c>
      <c r="E54" s="248">
        <v>982669</v>
      </c>
      <c r="F54" s="248">
        <v>15577384</v>
      </c>
      <c r="G54" s="248">
        <v>21244216</v>
      </c>
    </row>
    <row r="55" spans="1:9" s="91" customFormat="1" ht="15.75" x14ac:dyDescent="0.25">
      <c r="A55" s="93" t="str">
        <f>A26</f>
        <v>2024. gada 31. martā</v>
      </c>
      <c r="B55" s="93" t="str">
        <f>B26</f>
        <v>At 31 March 2024</v>
      </c>
    </row>
    <row r="56" spans="1:9" s="91" customFormat="1" ht="15.75" x14ac:dyDescent="0.25">
      <c r="A56" s="211" t="s">
        <v>625</v>
      </c>
      <c r="B56" s="211" t="s">
        <v>629</v>
      </c>
      <c r="C56" s="301">
        <v>13224113</v>
      </c>
      <c r="D56" s="301">
        <v>1892</v>
      </c>
      <c r="E56" s="302">
        <v>1007865</v>
      </c>
      <c r="F56" s="302">
        <v>15577384</v>
      </c>
      <c r="G56" s="302">
        <v>29811254</v>
      </c>
    </row>
    <row r="57" spans="1:9" s="91" customFormat="1" ht="15.75" x14ac:dyDescent="0.25">
      <c r="A57" s="211" t="s">
        <v>626</v>
      </c>
      <c r="B57" s="211" t="s">
        <v>639</v>
      </c>
      <c r="C57" s="301">
        <v>-8540699</v>
      </c>
      <c r="D57" s="301">
        <v>-1143</v>
      </c>
      <c r="E57" s="302">
        <v>-25196</v>
      </c>
      <c r="F57" s="302" t="s">
        <v>836</v>
      </c>
      <c r="G57" s="302">
        <v>-8567038</v>
      </c>
    </row>
    <row r="58" spans="1:9" s="91" customFormat="1" ht="15.75" x14ac:dyDescent="0.25">
      <c r="A58" s="279" t="s">
        <v>232</v>
      </c>
      <c r="B58" s="280" t="s">
        <v>640</v>
      </c>
      <c r="C58" s="281">
        <v>4683414</v>
      </c>
      <c r="D58" s="248">
        <v>749</v>
      </c>
      <c r="E58" s="248">
        <v>982669</v>
      </c>
      <c r="F58" s="248">
        <v>15577384</v>
      </c>
      <c r="G58" s="248">
        <v>21244216</v>
      </c>
    </row>
    <row r="59" spans="1:9" s="91" customFormat="1" ht="15.75" x14ac:dyDescent="0.25">
      <c r="A59" s="93"/>
      <c r="B59" s="93"/>
    </row>
    <row r="60" spans="1:9" x14ac:dyDescent="0.25">
      <c r="A60" s="102"/>
      <c r="B60" s="102"/>
    </row>
    <row r="61" spans="1:9" s="169" customFormat="1" ht="15.75" x14ac:dyDescent="0.25">
      <c r="A61" s="276" t="s">
        <v>642</v>
      </c>
      <c r="B61" s="276" t="s">
        <v>643</v>
      </c>
      <c r="C61" s="371" t="s">
        <v>68</v>
      </c>
      <c r="D61" s="371"/>
      <c r="E61" s="371"/>
      <c r="F61" s="371"/>
      <c r="G61" s="371"/>
      <c r="H61" s="371"/>
      <c r="I61" s="371"/>
    </row>
    <row r="62" spans="1:9" ht="45" x14ac:dyDescent="0.25">
      <c r="A62" s="103"/>
      <c r="B62" s="103"/>
      <c r="C62" s="160" t="s">
        <v>218</v>
      </c>
      <c r="D62" s="160" t="s">
        <v>220</v>
      </c>
      <c r="E62" s="160" t="s">
        <v>222</v>
      </c>
      <c r="F62" s="160" t="s">
        <v>224</v>
      </c>
      <c r="G62" s="160" t="s">
        <v>227</v>
      </c>
      <c r="H62" s="160" t="s">
        <v>228</v>
      </c>
      <c r="I62" s="160" t="s">
        <v>39</v>
      </c>
    </row>
    <row r="63" spans="1:9" ht="45" customHeight="1" x14ac:dyDescent="0.25">
      <c r="A63" s="103"/>
      <c r="B63" s="103"/>
      <c r="C63" s="160" t="s">
        <v>471</v>
      </c>
      <c r="D63" s="160" t="s">
        <v>472</v>
      </c>
      <c r="E63" s="160" t="s">
        <v>473</v>
      </c>
      <c r="F63" s="160" t="s">
        <v>474</v>
      </c>
      <c r="G63" s="160" t="s">
        <v>226</v>
      </c>
      <c r="H63" s="160" t="s">
        <v>475</v>
      </c>
      <c r="I63" s="160" t="s">
        <v>40</v>
      </c>
    </row>
    <row r="64" spans="1:9" x14ac:dyDescent="0.25">
      <c r="A64" s="104"/>
      <c r="B64" s="105"/>
      <c r="C64" s="275" t="s">
        <v>16</v>
      </c>
      <c r="D64" s="275" t="s">
        <v>16</v>
      </c>
      <c r="E64" s="275" t="s">
        <v>16</v>
      </c>
      <c r="F64" s="275" t="s">
        <v>16</v>
      </c>
      <c r="G64" s="275" t="s">
        <v>16</v>
      </c>
      <c r="H64" s="275" t="s">
        <v>16</v>
      </c>
      <c r="I64" s="275" t="s">
        <v>16</v>
      </c>
    </row>
    <row r="65" spans="1:9" s="169" customFormat="1" x14ac:dyDescent="0.25">
      <c r="A65" s="305" t="str">
        <f>A36</f>
        <v>2022. gada 31. decembris</v>
      </c>
      <c r="B65" s="304" t="str">
        <f>B36</f>
        <v>At 31 December 2022</v>
      </c>
      <c r="C65" s="284"/>
      <c r="D65" s="284"/>
      <c r="E65" s="284"/>
      <c r="F65" s="284"/>
      <c r="G65" s="284"/>
      <c r="H65" s="284"/>
      <c r="I65" s="284"/>
    </row>
    <row r="66" spans="1:9" x14ac:dyDescent="0.25">
      <c r="A66" s="211" t="s">
        <v>230</v>
      </c>
      <c r="B66" s="211" t="s">
        <v>644</v>
      </c>
      <c r="C66" s="301">
        <v>43145635</v>
      </c>
      <c r="D66" s="301">
        <v>8617617</v>
      </c>
      <c r="E66" s="302">
        <v>1180904761</v>
      </c>
      <c r="F66" s="302">
        <v>10418763</v>
      </c>
      <c r="G66" s="302">
        <v>19966927</v>
      </c>
      <c r="H66" s="302">
        <v>31878269</v>
      </c>
      <c r="I66" s="302">
        <v>1294931972</v>
      </c>
    </row>
    <row r="67" spans="1:9" x14ac:dyDescent="0.25">
      <c r="A67" s="211" t="s">
        <v>231</v>
      </c>
      <c r="B67" s="211" t="s">
        <v>476</v>
      </c>
      <c r="C67" s="301">
        <v>-6030174</v>
      </c>
      <c r="D67" s="301">
        <v>-4201996</v>
      </c>
      <c r="E67" s="302">
        <v>-581587352</v>
      </c>
      <c r="F67" s="302">
        <v>-8353335</v>
      </c>
      <c r="G67" s="302">
        <v>-13304886</v>
      </c>
      <c r="H67" s="302" t="s">
        <v>864</v>
      </c>
      <c r="I67" s="302">
        <v>-613477743</v>
      </c>
    </row>
    <row r="68" spans="1:9" s="169" customFormat="1" x14ac:dyDescent="0.25">
      <c r="A68" s="279" t="s">
        <v>232</v>
      </c>
      <c r="B68" s="280" t="str">
        <f>B39</f>
        <v>NBV at 31 December 2022</v>
      </c>
      <c r="C68" s="281">
        <v>37115461</v>
      </c>
      <c r="D68" s="248">
        <v>4415621</v>
      </c>
      <c r="E68" s="248">
        <v>599317409</v>
      </c>
      <c r="F68" s="248">
        <v>2065428</v>
      </c>
      <c r="G68" s="248">
        <v>6662041</v>
      </c>
      <c r="H68" s="248">
        <v>31878269</v>
      </c>
      <c r="I68" s="248">
        <v>681454229</v>
      </c>
    </row>
    <row r="69" spans="1:9" s="169" customFormat="1" x14ac:dyDescent="0.25">
      <c r="A69" s="303">
        <f>A40</f>
        <v>2023</v>
      </c>
      <c r="B69" s="303" t="str">
        <f>B40</f>
        <v>For 2023</v>
      </c>
      <c r="C69" s="283"/>
      <c r="D69" s="283"/>
      <c r="E69" s="284"/>
      <c r="F69" s="284"/>
      <c r="G69" s="284"/>
      <c r="H69" s="284"/>
      <c r="I69" s="284"/>
    </row>
    <row r="70" spans="1:9" x14ac:dyDescent="0.25">
      <c r="A70" s="211" t="s">
        <v>217</v>
      </c>
      <c r="B70" s="211" t="s">
        <v>477</v>
      </c>
      <c r="C70" s="301">
        <v>5965</v>
      </c>
      <c r="D70" s="301" t="s">
        <v>864</v>
      </c>
      <c r="E70" s="302">
        <v>2891</v>
      </c>
      <c r="F70" s="302">
        <v>3246</v>
      </c>
      <c r="G70" s="302">
        <v>1345377</v>
      </c>
      <c r="H70" s="302">
        <v>50674338</v>
      </c>
      <c r="I70" s="302">
        <v>52031817</v>
      </c>
    </row>
    <row r="71" spans="1:9" x14ac:dyDescent="0.25">
      <c r="A71" s="211" t="s">
        <v>372</v>
      </c>
      <c r="B71" s="211" t="s">
        <v>631</v>
      </c>
      <c r="C71" s="301">
        <v>3161160</v>
      </c>
      <c r="D71" s="301">
        <v>158906</v>
      </c>
      <c r="E71" s="302">
        <v>30174608</v>
      </c>
      <c r="F71" s="302">
        <v>1378330</v>
      </c>
      <c r="G71" s="302">
        <v>107556</v>
      </c>
      <c r="H71" s="302">
        <v>-34980560</v>
      </c>
      <c r="I71" s="302" t="s">
        <v>798</v>
      </c>
    </row>
    <row r="72" spans="1:9" x14ac:dyDescent="0.25">
      <c r="A72" s="211" t="s">
        <v>233</v>
      </c>
      <c r="B72" s="211" t="s">
        <v>235</v>
      </c>
      <c r="C72" s="301" t="s">
        <v>864</v>
      </c>
      <c r="D72" s="301" t="s">
        <v>864</v>
      </c>
      <c r="E72" s="302" t="s">
        <v>864</v>
      </c>
      <c r="F72" s="302" t="s">
        <v>850</v>
      </c>
      <c r="G72" s="302" t="s">
        <v>864</v>
      </c>
      <c r="H72" s="302">
        <v>-373272</v>
      </c>
      <c r="I72" s="302">
        <v>-373272</v>
      </c>
    </row>
    <row r="73" spans="1:9" x14ac:dyDescent="0.25">
      <c r="A73" s="211" t="s">
        <v>236</v>
      </c>
      <c r="B73" s="211" t="s">
        <v>478</v>
      </c>
      <c r="C73" s="301" t="s">
        <v>864</v>
      </c>
      <c r="D73" s="301">
        <v>-4</v>
      </c>
      <c r="E73" s="302">
        <v>-443023</v>
      </c>
      <c r="F73" s="302">
        <v>-6</v>
      </c>
      <c r="G73" s="302">
        <v>-293</v>
      </c>
      <c r="H73" s="302" t="s">
        <v>864</v>
      </c>
      <c r="I73" s="302">
        <v>-443326</v>
      </c>
    </row>
    <row r="74" spans="1:9" x14ac:dyDescent="0.25">
      <c r="A74" s="211" t="s">
        <v>234</v>
      </c>
      <c r="B74" s="211" t="s">
        <v>645</v>
      </c>
      <c r="C74" s="301">
        <v>-1358394</v>
      </c>
      <c r="D74" s="301">
        <v>-524317</v>
      </c>
      <c r="E74" s="302">
        <v>-27752964</v>
      </c>
      <c r="F74" s="302">
        <v>-609099</v>
      </c>
      <c r="G74" s="302">
        <v>-3342558</v>
      </c>
      <c r="H74" s="302" t="s">
        <v>864</v>
      </c>
      <c r="I74" s="302">
        <v>-33587332</v>
      </c>
    </row>
    <row r="75" spans="1:9" s="169" customFormat="1" x14ac:dyDescent="0.25">
      <c r="A75" s="279" t="str">
        <f>A45</f>
        <v>Atlikusī vērtība 2023. gada 31. decembrī</v>
      </c>
      <c r="B75" s="280" t="str">
        <f>B45</f>
        <v>NBV at 31 December 2023</v>
      </c>
      <c r="C75" s="281">
        <v>38924192</v>
      </c>
      <c r="D75" s="248">
        <v>4050206</v>
      </c>
      <c r="E75" s="248">
        <v>601298921</v>
      </c>
      <c r="F75" s="248">
        <v>2837899</v>
      </c>
      <c r="G75" s="248">
        <v>4772123</v>
      </c>
      <c r="H75" s="248">
        <v>47198775</v>
      </c>
      <c r="I75" s="248">
        <v>699082116</v>
      </c>
    </row>
    <row r="76" spans="1:9" s="169" customFormat="1" x14ac:dyDescent="0.25">
      <c r="A76" s="282" t="str">
        <f>A46</f>
        <v>2023.gada 31.decembris</v>
      </c>
      <c r="B76" s="282" t="str">
        <f>B46</f>
        <v>At 31 December 2023</v>
      </c>
      <c r="C76" s="283"/>
      <c r="D76" s="283"/>
      <c r="E76" s="284"/>
      <c r="F76" s="284"/>
      <c r="G76" s="284"/>
      <c r="H76" s="284"/>
      <c r="I76" s="284"/>
    </row>
    <row r="77" spans="1:9" x14ac:dyDescent="0.25">
      <c r="A77" s="211" t="s">
        <v>230</v>
      </c>
      <c r="B77" s="211" t="s">
        <v>644</v>
      </c>
      <c r="C77" s="301">
        <v>46311360</v>
      </c>
      <c r="D77" s="301">
        <v>8661999</v>
      </c>
      <c r="E77" s="302">
        <v>1200434390</v>
      </c>
      <c r="F77" s="302">
        <v>11640674</v>
      </c>
      <c r="G77" s="302">
        <v>21305280</v>
      </c>
      <c r="H77" s="302">
        <v>47198775</v>
      </c>
      <c r="I77" s="302">
        <v>1335552478</v>
      </c>
    </row>
    <row r="78" spans="1:9" x14ac:dyDescent="0.25">
      <c r="A78" s="211" t="s">
        <v>231</v>
      </c>
      <c r="B78" s="211" t="s">
        <v>476</v>
      </c>
      <c r="C78" s="301">
        <v>-7387168</v>
      </c>
      <c r="D78" s="301">
        <v>-4611793</v>
      </c>
      <c r="E78" s="302">
        <v>-599135469</v>
      </c>
      <c r="F78" s="302">
        <v>-8802775</v>
      </c>
      <c r="G78" s="302">
        <v>-16533157</v>
      </c>
      <c r="H78" s="302" t="s">
        <v>864</v>
      </c>
      <c r="I78" s="302">
        <v>-636470362</v>
      </c>
    </row>
    <row r="79" spans="1:9" s="169" customFormat="1" x14ac:dyDescent="0.25">
      <c r="A79" s="279" t="str">
        <f>A49</f>
        <v>Atlikusī vērtība</v>
      </c>
      <c r="B79" s="280" t="str">
        <f>B49</f>
        <v>NBV at 31 December 2023</v>
      </c>
      <c r="C79" s="281">
        <v>38924192</v>
      </c>
      <c r="D79" s="248">
        <v>4050206</v>
      </c>
      <c r="E79" s="248">
        <v>601298921</v>
      </c>
      <c r="F79" s="248">
        <v>2837899</v>
      </c>
      <c r="G79" s="248">
        <v>4772123</v>
      </c>
      <c r="H79" s="248">
        <v>47198775</v>
      </c>
      <c r="I79" s="248">
        <v>699082116</v>
      </c>
    </row>
    <row r="80" spans="1:9" s="169" customFormat="1" x14ac:dyDescent="0.25">
      <c r="A80" s="303">
        <f>A50</f>
        <v>2024</v>
      </c>
      <c r="B80" s="303" t="str">
        <f>B50</f>
        <v>For 2024</v>
      </c>
      <c r="C80" s="283"/>
      <c r="D80" s="283"/>
      <c r="E80" s="284"/>
      <c r="F80" s="284"/>
      <c r="G80" s="284"/>
      <c r="H80" s="284"/>
      <c r="I80" s="284"/>
    </row>
    <row r="81" spans="1:13" x14ac:dyDescent="0.25">
      <c r="A81" s="211" t="s">
        <v>217</v>
      </c>
      <c r="B81" s="211" t="s">
        <v>477</v>
      </c>
      <c r="C81" s="301" t="s">
        <v>339</v>
      </c>
      <c r="D81" s="301" t="s">
        <v>864</v>
      </c>
      <c r="E81" s="302" t="s">
        <v>339</v>
      </c>
      <c r="F81" s="302" t="s">
        <v>339</v>
      </c>
      <c r="G81" s="302">
        <v>5177</v>
      </c>
      <c r="H81" s="302">
        <v>13592080</v>
      </c>
      <c r="I81" s="302">
        <v>13597257</v>
      </c>
    </row>
    <row r="82" spans="1:13" x14ac:dyDescent="0.25">
      <c r="A82" s="211" t="s">
        <v>372</v>
      </c>
      <c r="B82" s="211" t="s">
        <v>631</v>
      </c>
      <c r="C82" s="301" t="s">
        <v>865</v>
      </c>
      <c r="D82" s="301" t="s">
        <v>339</v>
      </c>
      <c r="E82" s="302">
        <v>6097776</v>
      </c>
      <c r="F82" s="302">
        <v>357327</v>
      </c>
      <c r="G82" s="302">
        <v>4001</v>
      </c>
      <c r="H82" s="302">
        <v>-6459104</v>
      </c>
      <c r="I82" s="302" t="s">
        <v>866</v>
      </c>
    </row>
    <row r="83" spans="1:13" x14ac:dyDescent="0.25">
      <c r="A83" s="211" t="s">
        <v>236</v>
      </c>
      <c r="B83" s="211" t="s">
        <v>478</v>
      </c>
      <c r="C83" s="301" t="s">
        <v>864</v>
      </c>
      <c r="D83" s="301">
        <v>-22</v>
      </c>
      <c r="E83" s="302">
        <v>-51969</v>
      </c>
      <c r="F83" s="302" t="s">
        <v>328</v>
      </c>
      <c r="G83" s="302">
        <v>-183</v>
      </c>
      <c r="H83" s="302" t="s">
        <v>864</v>
      </c>
      <c r="I83" s="302">
        <v>-52174</v>
      </c>
    </row>
    <row r="84" spans="1:13" x14ac:dyDescent="0.25">
      <c r="A84" s="211" t="s">
        <v>234</v>
      </c>
      <c r="B84" s="211" t="s">
        <v>645</v>
      </c>
      <c r="C84" s="301">
        <v>-352533</v>
      </c>
      <c r="D84" s="301">
        <v>-130897</v>
      </c>
      <c r="E84" s="302">
        <v>-7030399</v>
      </c>
      <c r="F84" s="302">
        <v>-227413</v>
      </c>
      <c r="G84" s="302">
        <v>-799545</v>
      </c>
      <c r="H84" s="302" t="s">
        <v>864</v>
      </c>
      <c r="I84" s="302">
        <v>-8540787</v>
      </c>
    </row>
    <row r="85" spans="1:13" s="169" customFormat="1" x14ac:dyDescent="0.25">
      <c r="A85" s="279" t="str">
        <f>A54</f>
        <v>Atlikusī vērtība 2024. gada 31. martā</v>
      </c>
      <c r="B85" s="280" t="str">
        <f>B54</f>
        <v>NBV at 31 March 2024</v>
      </c>
      <c r="C85" s="281">
        <v>38571659</v>
      </c>
      <c r="D85" s="248">
        <v>3919287</v>
      </c>
      <c r="E85" s="248">
        <v>600314329</v>
      </c>
      <c r="F85" s="248">
        <v>2967813</v>
      </c>
      <c r="G85" s="248">
        <v>3981573</v>
      </c>
      <c r="H85" s="248">
        <v>54331751</v>
      </c>
      <c r="I85" s="248">
        <v>704086412</v>
      </c>
    </row>
    <row r="86" spans="1:13" s="169" customFormat="1" x14ac:dyDescent="0.25">
      <c r="A86" s="282" t="str">
        <f>A55</f>
        <v>2024. gada 31. martā</v>
      </c>
      <c r="B86" s="282" t="str">
        <f>B55</f>
        <v>At 31 March 2024</v>
      </c>
      <c r="C86" s="283"/>
      <c r="D86" s="283"/>
      <c r="E86" s="284"/>
      <c r="F86" s="284"/>
      <c r="G86" s="284"/>
      <c r="H86" s="284"/>
      <c r="I86" s="284"/>
    </row>
    <row r="87" spans="1:13" x14ac:dyDescent="0.25">
      <c r="A87" s="211" t="s">
        <v>230</v>
      </c>
      <c r="B87" s="211" t="s">
        <v>644</v>
      </c>
      <c r="C87" s="301">
        <v>46311260</v>
      </c>
      <c r="D87" s="301">
        <v>8659988</v>
      </c>
      <c r="E87" s="302">
        <v>1200086719</v>
      </c>
      <c r="F87" s="302">
        <v>11997659</v>
      </c>
      <c r="G87" s="302">
        <v>21110102</v>
      </c>
      <c r="H87" s="302">
        <v>54331751</v>
      </c>
      <c r="I87" s="302">
        <v>1342497479</v>
      </c>
    </row>
    <row r="88" spans="1:13" x14ac:dyDescent="0.25">
      <c r="A88" s="211" t="s">
        <v>231</v>
      </c>
      <c r="B88" s="211" t="s">
        <v>476</v>
      </c>
      <c r="C88" s="301">
        <v>-7739601</v>
      </c>
      <c r="D88" s="301">
        <v>-4740701</v>
      </c>
      <c r="E88" s="302">
        <v>-599772390</v>
      </c>
      <c r="F88" s="302">
        <v>-9029846</v>
      </c>
      <c r="G88" s="302">
        <v>-17128529</v>
      </c>
      <c r="H88" s="302" t="s">
        <v>864</v>
      </c>
      <c r="I88" s="302">
        <v>-638411067</v>
      </c>
    </row>
    <row r="89" spans="1:13" s="169" customFormat="1" x14ac:dyDescent="0.25">
      <c r="A89" s="279" t="s">
        <v>232</v>
      </c>
      <c r="B89" s="280" t="str">
        <f>B58</f>
        <v>NBV</v>
      </c>
      <c r="C89" s="281">
        <v>38571659</v>
      </c>
      <c r="D89" s="248">
        <v>3919287</v>
      </c>
      <c r="E89" s="248">
        <v>600314329</v>
      </c>
      <c r="F89" s="248">
        <v>2967813</v>
      </c>
      <c r="G89" s="248">
        <v>3981573</v>
      </c>
      <c r="H89" s="248">
        <v>54331751</v>
      </c>
      <c r="I89" s="248">
        <v>704086412</v>
      </c>
    </row>
    <row r="91" spans="1:13" s="169" customFormat="1" ht="15.75" x14ac:dyDescent="0.25">
      <c r="A91" s="276"/>
      <c r="B91" s="276"/>
      <c r="C91" s="372" t="s">
        <v>69</v>
      </c>
      <c r="D91" s="372"/>
      <c r="E91" s="372"/>
      <c r="F91" s="372"/>
      <c r="G91" s="372"/>
      <c r="H91" s="372"/>
      <c r="I91" s="372"/>
      <c r="J91" s="372"/>
      <c r="K91" s="372"/>
      <c r="L91" s="372"/>
      <c r="M91" s="372"/>
    </row>
    <row r="92" spans="1:13" ht="75" x14ac:dyDescent="0.25">
      <c r="A92" s="103"/>
      <c r="B92" s="103"/>
      <c r="C92" s="160" t="s">
        <v>218</v>
      </c>
      <c r="D92" s="160" t="s">
        <v>220</v>
      </c>
      <c r="E92" s="160" t="s">
        <v>237</v>
      </c>
      <c r="F92" s="160" t="s">
        <v>869</v>
      </c>
      <c r="G92" s="160" t="s">
        <v>222</v>
      </c>
      <c r="H92" s="160" t="s">
        <v>224</v>
      </c>
      <c r="I92" s="160" t="s">
        <v>871</v>
      </c>
      <c r="J92" s="160" t="s">
        <v>227</v>
      </c>
      <c r="K92" s="160" t="s">
        <v>239</v>
      </c>
      <c r="L92" s="160" t="s">
        <v>228</v>
      </c>
      <c r="M92" s="160" t="s">
        <v>39</v>
      </c>
    </row>
    <row r="93" spans="1:13" ht="135" x14ac:dyDescent="0.25">
      <c r="A93" s="103"/>
      <c r="B93" s="103"/>
      <c r="C93" s="160" t="s">
        <v>219</v>
      </c>
      <c r="D93" s="160" t="s">
        <v>221</v>
      </c>
      <c r="E93" s="160" t="s">
        <v>238</v>
      </c>
      <c r="F93" s="160" t="s">
        <v>870</v>
      </c>
      <c r="G93" s="160" t="s">
        <v>223</v>
      </c>
      <c r="H93" s="160" t="s">
        <v>225</v>
      </c>
      <c r="I93" s="160" t="s">
        <v>872</v>
      </c>
      <c r="J93" s="160" t="s">
        <v>226</v>
      </c>
      <c r="K93" s="160" t="s">
        <v>240</v>
      </c>
      <c r="L93" s="160" t="s">
        <v>229</v>
      </c>
      <c r="M93" s="160" t="s">
        <v>40</v>
      </c>
    </row>
    <row r="94" spans="1:13" x14ac:dyDescent="0.25">
      <c r="A94" s="104"/>
      <c r="B94" s="105"/>
      <c r="C94" s="275" t="s">
        <v>16</v>
      </c>
      <c r="D94" s="275" t="s">
        <v>16</v>
      </c>
      <c r="E94" s="275" t="s">
        <v>16</v>
      </c>
      <c r="F94" s="383" t="s">
        <v>16</v>
      </c>
      <c r="G94" s="275" t="s">
        <v>16</v>
      </c>
      <c r="H94" s="275" t="s">
        <v>16</v>
      </c>
      <c r="I94" s="275"/>
      <c r="J94" s="275" t="s">
        <v>16</v>
      </c>
      <c r="K94" s="275" t="s">
        <v>16</v>
      </c>
      <c r="L94" s="275" t="s">
        <v>16</v>
      </c>
      <c r="M94" s="275" t="s">
        <v>16</v>
      </c>
    </row>
    <row r="95" spans="1:13" s="169" customFormat="1" x14ac:dyDescent="0.25">
      <c r="A95" s="305" t="str">
        <f>A65</f>
        <v>2022. gada 31. decembris</v>
      </c>
      <c r="B95" s="305" t="str">
        <f>B65</f>
        <v>At 31 December 2022</v>
      </c>
      <c r="C95" s="284"/>
      <c r="D95" s="284"/>
      <c r="E95" s="284"/>
      <c r="F95" s="284"/>
      <c r="G95" s="284"/>
      <c r="H95" s="284"/>
      <c r="I95" s="284"/>
      <c r="J95" s="284"/>
      <c r="K95" s="284"/>
      <c r="L95" s="284"/>
      <c r="M95" s="284"/>
    </row>
    <row r="96" spans="1:13" x14ac:dyDescent="0.25">
      <c r="A96" s="211" t="s">
        <v>230</v>
      </c>
      <c r="B96" s="211" t="s">
        <v>644</v>
      </c>
      <c r="C96" s="301">
        <v>44238109</v>
      </c>
      <c r="D96" s="301">
        <v>8617617</v>
      </c>
      <c r="E96" s="302">
        <v>625920309</v>
      </c>
      <c r="F96" s="302">
        <v>159765510</v>
      </c>
      <c r="G96" s="302">
        <v>1277385870</v>
      </c>
      <c r="H96" s="302">
        <v>10418763</v>
      </c>
      <c r="I96" s="302">
        <v>44469967</v>
      </c>
      <c r="J96" s="302">
        <v>26190378</v>
      </c>
      <c r="K96" s="302">
        <v>1825384</v>
      </c>
      <c r="L96" s="302">
        <v>42138797</v>
      </c>
      <c r="M96" s="302">
        <v>2240970704</v>
      </c>
    </row>
    <row r="97" spans="1:13" x14ac:dyDescent="0.25">
      <c r="A97" s="211" t="s">
        <v>231</v>
      </c>
      <c r="B97" s="211" t="s">
        <v>476</v>
      </c>
      <c r="C97" s="301">
        <v>-6030174</v>
      </c>
      <c r="D97" s="301">
        <v>-4201996</v>
      </c>
      <c r="E97" s="302">
        <v>-411247525</v>
      </c>
      <c r="F97" s="302">
        <v>-46883922</v>
      </c>
      <c r="G97" s="302">
        <v>-625822959</v>
      </c>
      <c r="H97" s="302">
        <v>-8353335</v>
      </c>
      <c r="I97" s="302">
        <v>-23140673</v>
      </c>
      <c r="J97" s="302">
        <v>-17466056</v>
      </c>
      <c r="K97" s="302" t="s">
        <v>836</v>
      </c>
      <c r="L97" s="302" t="s">
        <v>836</v>
      </c>
      <c r="M97" s="302">
        <v>-1143146640</v>
      </c>
    </row>
    <row r="98" spans="1:13" s="169" customFormat="1" x14ac:dyDescent="0.25">
      <c r="A98" s="279" t="str">
        <f>A68</f>
        <v>Atlikusī vērtība</v>
      </c>
      <c r="B98" s="280" t="str">
        <f>B68</f>
        <v>NBV at 31 December 2022</v>
      </c>
      <c r="C98" s="281">
        <v>38207935</v>
      </c>
      <c r="D98" s="248">
        <v>4415621</v>
      </c>
      <c r="E98" s="248">
        <v>214672784</v>
      </c>
      <c r="F98" s="248">
        <v>112881588</v>
      </c>
      <c r="G98" s="248">
        <v>651562911</v>
      </c>
      <c r="H98" s="248">
        <v>2065428</v>
      </c>
      <c r="I98" s="248">
        <v>21329294</v>
      </c>
      <c r="J98" s="248">
        <v>8724322</v>
      </c>
      <c r="K98" s="248">
        <v>1825384</v>
      </c>
      <c r="L98" s="248">
        <v>42138797</v>
      </c>
      <c r="M98" s="248">
        <v>1097824064</v>
      </c>
    </row>
    <row r="99" spans="1:13" s="169" customFormat="1" x14ac:dyDescent="0.25">
      <c r="A99" s="303">
        <f>A69</f>
        <v>2023</v>
      </c>
      <c r="B99" s="303" t="str">
        <f>B69</f>
        <v>For 2023</v>
      </c>
      <c r="C99" s="283"/>
      <c r="D99" s="283"/>
      <c r="E99" s="284"/>
      <c r="F99" s="284"/>
      <c r="G99" s="284"/>
      <c r="H99" s="284"/>
      <c r="I99" s="284"/>
      <c r="J99" s="284"/>
      <c r="K99" s="284"/>
      <c r="L99" s="284"/>
      <c r="M99" s="284"/>
    </row>
    <row r="100" spans="1:13" x14ac:dyDescent="0.25">
      <c r="A100" s="211" t="s">
        <v>217</v>
      </c>
      <c r="B100" s="211" t="s">
        <v>477</v>
      </c>
      <c r="C100" s="301">
        <v>5965</v>
      </c>
      <c r="D100" s="301" t="s">
        <v>833</v>
      </c>
      <c r="E100" s="302">
        <v>7250</v>
      </c>
      <c r="F100" s="302" t="s">
        <v>328</v>
      </c>
      <c r="G100" s="302">
        <v>318437</v>
      </c>
      <c r="H100" s="302">
        <v>3246</v>
      </c>
      <c r="I100" s="302">
        <v>27024</v>
      </c>
      <c r="J100" s="302">
        <v>1951613</v>
      </c>
      <c r="K100" s="302" t="s">
        <v>833</v>
      </c>
      <c r="L100" s="302">
        <v>82381712</v>
      </c>
      <c r="M100" s="302">
        <v>84695247</v>
      </c>
    </row>
    <row r="101" spans="1:13" x14ac:dyDescent="0.25">
      <c r="A101" s="211" t="s">
        <v>372</v>
      </c>
      <c r="B101" s="211" t="s">
        <v>631</v>
      </c>
      <c r="C101" s="301">
        <v>3173197</v>
      </c>
      <c r="D101" s="301">
        <v>158906</v>
      </c>
      <c r="E101" s="302">
        <v>4551947</v>
      </c>
      <c r="F101" s="302">
        <v>489140</v>
      </c>
      <c r="G101" s="302">
        <v>30593742</v>
      </c>
      <c r="H101" s="302">
        <v>1378330</v>
      </c>
      <c r="I101" s="302">
        <v>6463828</v>
      </c>
      <c r="J101" s="302">
        <v>322157</v>
      </c>
      <c r="K101" s="302">
        <v>146719</v>
      </c>
      <c r="L101" s="302">
        <v>-47131247</v>
      </c>
      <c r="M101" s="302">
        <v>146719</v>
      </c>
    </row>
    <row r="102" spans="1:13" x14ac:dyDescent="0.25">
      <c r="A102" s="211" t="s">
        <v>233</v>
      </c>
      <c r="B102" s="211" t="s">
        <v>235</v>
      </c>
      <c r="C102" s="301" t="s">
        <v>833</v>
      </c>
      <c r="D102" s="301" t="s">
        <v>834</v>
      </c>
      <c r="E102" s="302" t="s">
        <v>328</v>
      </c>
      <c r="F102" s="302" t="s">
        <v>328</v>
      </c>
      <c r="G102" s="302" t="s">
        <v>328</v>
      </c>
      <c r="H102" s="302" t="s">
        <v>833</v>
      </c>
      <c r="I102" s="302" t="s">
        <v>328</v>
      </c>
      <c r="J102" s="302" t="s">
        <v>835</v>
      </c>
      <c r="K102" s="302" t="s">
        <v>873</v>
      </c>
      <c r="L102" s="302">
        <v>-373272</v>
      </c>
      <c r="M102" s="302">
        <v>-373272</v>
      </c>
    </row>
    <row r="103" spans="1:13" x14ac:dyDescent="0.25">
      <c r="A103" s="211" t="s">
        <v>236</v>
      </c>
      <c r="B103" s="211" t="s">
        <v>478</v>
      </c>
      <c r="C103" s="301" t="s">
        <v>874</v>
      </c>
      <c r="D103" s="301">
        <v>-4</v>
      </c>
      <c r="E103" s="302">
        <v>-114646</v>
      </c>
      <c r="F103" s="302">
        <v>-2548</v>
      </c>
      <c r="G103" s="302">
        <v>-463698</v>
      </c>
      <c r="H103" s="302">
        <v>-6</v>
      </c>
      <c r="I103" s="302">
        <v>-472330</v>
      </c>
      <c r="J103" s="302">
        <v>-1310</v>
      </c>
      <c r="K103" s="302">
        <v>-12395</v>
      </c>
      <c r="L103" s="302">
        <v>-97395</v>
      </c>
      <c r="M103" s="302">
        <v>-1164332</v>
      </c>
    </row>
    <row r="104" spans="1:13" x14ac:dyDescent="0.25">
      <c r="A104" s="211" t="s">
        <v>234</v>
      </c>
      <c r="B104" s="211" t="s">
        <v>645</v>
      </c>
      <c r="C104" s="301">
        <v>-1358394</v>
      </c>
      <c r="D104" s="301">
        <v>-524317</v>
      </c>
      <c r="E104" s="302">
        <v>-8825608</v>
      </c>
      <c r="F104" s="302">
        <v>-2732666</v>
      </c>
      <c r="G104" s="302" t="s">
        <v>875</v>
      </c>
      <c r="H104" s="302">
        <v>-609099</v>
      </c>
      <c r="I104" s="302">
        <v>-1538624</v>
      </c>
      <c r="J104" s="302">
        <v>-3900991</v>
      </c>
      <c r="K104" s="302" t="s">
        <v>834</v>
      </c>
      <c r="L104" s="302" t="s">
        <v>835</v>
      </c>
      <c r="M104" s="302">
        <v>-51036902</v>
      </c>
    </row>
    <row r="105" spans="1:13" x14ac:dyDescent="0.25">
      <c r="A105" s="211" t="s">
        <v>867</v>
      </c>
      <c r="B105" s="211" t="s">
        <v>868</v>
      </c>
      <c r="C105" s="301" t="s">
        <v>876</v>
      </c>
      <c r="D105" s="301" t="s">
        <v>833</v>
      </c>
      <c r="E105" s="302" t="s">
        <v>349</v>
      </c>
      <c r="F105" s="302">
        <v>-16180709</v>
      </c>
      <c r="G105" s="302" t="s">
        <v>328</v>
      </c>
      <c r="H105" s="302" t="s">
        <v>833</v>
      </c>
      <c r="I105" s="302">
        <v>-7307135</v>
      </c>
      <c r="J105" s="302" t="s">
        <v>328</v>
      </c>
      <c r="K105" s="302" t="s">
        <v>877</v>
      </c>
      <c r="L105" s="302" t="s">
        <v>835</v>
      </c>
      <c r="M105" s="302">
        <v>-23487844</v>
      </c>
    </row>
    <row r="106" spans="1:13" s="169" customFormat="1" x14ac:dyDescent="0.25">
      <c r="A106" s="279" t="str">
        <f>A75</f>
        <v>Atlikusī vērtība 2023. gada 31. decembrī</v>
      </c>
      <c r="B106" s="280" t="str">
        <f>B75</f>
        <v>NBV at 31 December 2023</v>
      </c>
      <c r="C106" s="281">
        <v>40028703</v>
      </c>
      <c r="D106" s="248">
        <v>4050206</v>
      </c>
      <c r="E106" s="248">
        <v>210291727</v>
      </c>
      <c r="F106" s="248">
        <v>94454805</v>
      </c>
      <c r="G106" s="248">
        <v>650464189</v>
      </c>
      <c r="H106" s="248">
        <v>2837899</v>
      </c>
      <c r="I106" s="248">
        <v>18502057</v>
      </c>
      <c r="J106" s="248">
        <v>7095791</v>
      </c>
      <c r="K106" s="248">
        <v>1959708</v>
      </c>
      <c r="L106" s="248">
        <v>76918595</v>
      </c>
      <c r="M106" s="248">
        <v>1106603680</v>
      </c>
    </row>
    <row r="107" spans="1:13" s="169" customFormat="1" x14ac:dyDescent="0.25">
      <c r="A107" s="282" t="str">
        <f>A76</f>
        <v>2023.gada 31.decembris</v>
      </c>
      <c r="B107" s="282" t="str">
        <f>B76</f>
        <v>At 31 December 2023</v>
      </c>
      <c r="C107" s="283"/>
      <c r="D107" s="283"/>
      <c r="E107" s="284"/>
      <c r="F107" s="284"/>
      <c r="G107" s="284"/>
      <c r="H107" s="284"/>
      <c r="I107" s="284"/>
      <c r="J107" s="284"/>
      <c r="K107" s="284"/>
      <c r="L107" s="284"/>
      <c r="M107" s="284"/>
    </row>
    <row r="108" spans="1:13" x14ac:dyDescent="0.25">
      <c r="A108" s="211" t="s">
        <v>230</v>
      </c>
      <c r="B108" s="211" t="s">
        <v>644</v>
      </c>
      <c r="C108" s="301">
        <v>47415871</v>
      </c>
      <c r="D108" s="301">
        <v>8661999</v>
      </c>
      <c r="E108" s="302">
        <v>629594092</v>
      </c>
      <c r="F108" s="302">
        <v>138773371</v>
      </c>
      <c r="G108" s="302">
        <v>1296985314</v>
      </c>
      <c r="H108" s="302">
        <v>11640674</v>
      </c>
      <c r="I108" s="302">
        <v>38000336</v>
      </c>
      <c r="J108" s="302">
        <v>27872587</v>
      </c>
      <c r="K108" s="302">
        <v>1959708</v>
      </c>
      <c r="L108" s="302">
        <v>76918595</v>
      </c>
      <c r="M108" s="302">
        <v>2277822547</v>
      </c>
    </row>
    <row r="109" spans="1:13" x14ac:dyDescent="0.25">
      <c r="A109" s="211" t="s">
        <v>231</v>
      </c>
      <c r="B109" s="211" t="s">
        <v>476</v>
      </c>
      <c r="C109" s="301">
        <v>-7387168</v>
      </c>
      <c r="D109" s="301">
        <v>-4611793</v>
      </c>
      <c r="E109" s="302">
        <v>-419302365</v>
      </c>
      <c r="F109" s="302">
        <v>-44318566</v>
      </c>
      <c r="G109" s="302">
        <v>-646521125</v>
      </c>
      <c r="H109" s="302">
        <v>-8802775</v>
      </c>
      <c r="I109" s="302">
        <v>-19498279</v>
      </c>
      <c r="J109" s="302">
        <v>-20776796</v>
      </c>
      <c r="K109" s="302" t="s">
        <v>836</v>
      </c>
      <c r="L109" s="302" t="s">
        <v>836</v>
      </c>
      <c r="M109" s="302">
        <v>-1171218867</v>
      </c>
    </row>
    <row r="110" spans="1:13" s="169" customFormat="1" x14ac:dyDescent="0.25">
      <c r="A110" s="279" t="str">
        <f>A79</f>
        <v>Atlikusī vērtība</v>
      </c>
      <c r="B110" s="280" t="str">
        <f>B79</f>
        <v>NBV at 31 December 2023</v>
      </c>
      <c r="C110" s="281">
        <v>40028703</v>
      </c>
      <c r="D110" s="248">
        <v>4050206</v>
      </c>
      <c r="E110" s="248">
        <v>210291727</v>
      </c>
      <c r="F110" s="248">
        <v>94454805</v>
      </c>
      <c r="G110" s="248">
        <v>650464189</v>
      </c>
      <c r="H110" s="248">
        <v>2837899</v>
      </c>
      <c r="I110" s="248">
        <v>18502057</v>
      </c>
      <c r="J110" s="248">
        <v>7095791</v>
      </c>
      <c r="K110" s="248">
        <v>1959708</v>
      </c>
      <c r="L110" s="248">
        <v>76918595</v>
      </c>
      <c r="M110" s="248">
        <v>1106603680</v>
      </c>
    </row>
    <row r="111" spans="1:13" s="169" customFormat="1" x14ac:dyDescent="0.25">
      <c r="A111" s="303">
        <f>A80</f>
        <v>2024</v>
      </c>
      <c r="B111" s="303" t="str">
        <f>B80</f>
        <v>For 2024</v>
      </c>
      <c r="C111" s="283"/>
      <c r="D111" s="283"/>
      <c r="E111" s="284"/>
      <c r="F111" s="284"/>
      <c r="G111" s="284"/>
      <c r="H111" s="284"/>
      <c r="I111" s="284"/>
      <c r="J111" s="284"/>
      <c r="K111" s="284"/>
      <c r="L111" s="284"/>
      <c r="M111" s="284"/>
    </row>
    <row r="112" spans="1:13" x14ac:dyDescent="0.25">
      <c r="A112" s="211" t="s">
        <v>217</v>
      </c>
      <c r="B112" s="211" t="s">
        <v>477</v>
      </c>
      <c r="C112" s="301" t="s">
        <v>339</v>
      </c>
      <c r="D112" s="301" t="s">
        <v>833</v>
      </c>
      <c r="E112" s="302" t="s">
        <v>328</v>
      </c>
      <c r="F112" s="302" t="s">
        <v>328</v>
      </c>
      <c r="G112" s="302">
        <v>159674</v>
      </c>
      <c r="H112" s="302" t="s">
        <v>339</v>
      </c>
      <c r="I112" s="302">
        <v>4982</v>
      </c>
      <c r="J112" s="302">
        <v>93701</v>
      </c>
      <c r="K112" s="302" t="s">
        <v>833</v>
      </c>
      <c r="L112" s="302">
        <v>16448216</v>
      </c>
      <c r="M112" s="302">
        <v>16706573</v>
      </c>
    </row>
    <row r="113" spans="1:13" x14ac:dyDescent="0.25">
      <c r="A113" s="211" t="s">
        <v>372</v>
      </c>
      <c r="B113" s="211" t="s">
        <v>631</v>
      </c>
      <c r="C113" s="301" t="s">
        <v>339</v>
      </c>
      <c r="D113" s="301" t="s">
        <v>339</v>
      </c>
      <c r="E113" s="302">
        <v>4996</v>
      </c>
      <c r="F113" s="302" t="s">
        <v>328</v>
      </c>
      <c r="G113" s="302">
        <v>6090424</v>
      </c>
      <c r="H113" s="302">
        <v>357327</v>
      </c>
      <c r="I113" s="302">
        <v>70278</v>
      </c>
      <c r="J113" s="302">
        <v>30162</v>
      </c>
      <c r="K113" s="302" t="s">
        <v>339</v>
      </c>
      <c r="L113" s="302">
        <v>-6553187</v>
      </c>
      <c r="M113" s="302" t="s">
        <v>339</v>
      </c>
    </row>
    <row r="114" spans="1:13" x14ac:dyDescent="0.25">
      <c r="A114" s="211" t="s">
        <v>236</v>
      </c>
      <c r="B114" s="211" t="s">
        <v>478</v>
      </c>
      <c r="C114" s="301" t="s">
        <v>874</v>
      </c>
      <c r="D114" s="301">
        <v>-22</v>
      </c>
      <c r="E114" s="302" t="s">
        <v>328</v>
      </c>
      <c r="F114" s="302" t="s">
        <v>328</v>
      </c>
      <c r="G114" s="302">
        <v>-51969</v>
      </c>
      <c r="H114" s="302" t="s">
        <v>328</v>
      </c>
      <c r="I114" s="302" t="s">
        <v>328</v>
      </c>
      <c r="J114" s="302">
        <v>-1720</v>
      </c>
      <c r="K114" s="302" t="s">
        <v>328</v>
      </c>
      <c r="L114" s="302" t="s">
        <v>328</v>
      </c>
      <c r="M114" s="302">
        <v>-53711</v>
      </c>
    </row>
    <row r="115" spans="1:13" x14ac:dyDescent="0.25">
      <c r="A115" s="211" t="s">
        <v>234</v>
      </c>
      <c r="B115" s="211" t="s">
        <v>645</v>
      </c>
      <c r="C115" s="301">
        <v>-352533</v>
      </c>
      <c r="D115" s="301">
        <v>-130897</v>
      </c>
      <c r="E115" s="302">
        <v>-2235540</v>
      </c>
      <c r="F115" s="302">
        <v>-597665</v>
      </c>
      <c r="G115" s="302">
        <v>-8007008</v>
      </c>
      <c r="H115" s="302">
        <v>-227413</v>
      </c>
      <c r="I115" s="302">
        <v>-326283</v>
      </c>
      <c r="J115" s="302">
        <v>-961576</v>
      </c>
      <c r="K115" s="302" t="s">
        <v>834</v>
      </c>
      <c r="L115" s="302" t="s">
        <v>835</v>
      </c>
      <c r="M115" s="302">
        <v>-12838915</v>
      </c>
    </row>
    <row r="116" spans="1:13" s="169" customFormat="1" x14ac:dyDescent="0.25">
      <c r="A116" s="279" t="str">
        <f>A85</f>
        <v>Atlikusī vērtība 2024. gada 31. martā</v>
      </c>
      <c r="B116" s="280" t="str">
        <f>B85</f>
        <v>NBV at 31 March 2024</v>
      </c>
      <c r="C116" s="281">
        <v>39676170</v>
      </c>
      <c r="D116" s="248">
        <v>3919287</v>
      </c>
      <c r="E116" s="248">
        <v>208061183</v>
      </c>
      <c r="F116" s="248">
        <v>93857140</v>
      </c>
      <c r="G116" s="248">
        <v>648655310</v>
      </c>
      <c r="H116" s="248">
        <v>2967813</v>
      </c>
      <c r="I116" s="248">
        <v>18251034</v>
      </c>
      <c r="J116" s="248">
        <v>6256358</v>
      </c>
      <c r="K116" s="248">
        <v>1959708</v>
      </c>
      <c r="L116" s="248">
        <v>86813624</v>
      </c>
      <c r="M116" s="248">
        <v>1110417627</v>
      </c>
    </row>
    <row r="117" spans="1:13" s="169" customFormat="1" x14ac:dyDescent="0.25">
      <c r="A117" s="282" t="str">
        <f>A86</f>
        <v>2024. gada 31. martā</v>
      </c>
      <c r="B117" s="282" t="str">
        <f>B86</f>
        <v>At 31 March 2024</v>
      </c>
      <c r="C117" s="283"/>
      <c r="D117" s="283"/>
      <c r="E117" s="284"/>
      <c r="F117" s="284"/>
      <c r="G117" s="284"/>
      <c r="H117" s="284"/>
      <c r="I117" s="284"/>
      <c r="J117" s="284"/>
      <c r="K117" s="284"/>
      <c r="L117" s="284"/>
      <c r="M117" s="284"/>
    </row>
    <row r="118" spans="1:13" x14ac:dyDescent="0.25">
      <c r="A118" s="211" t="s">
        <v>230</v>
      </c>
      <c r="B118" s="211" t="s">
        <v>644</v>
      </c>
      <c r="C118" s="301">
        <v>47415771</v>
      </c>
      <c r="D118" s="301">
        <v>8659988</v>
      </c>
      <c r="E118" s="302">
        <v>629599088</v>
      </c>
      <c r="F118" s="302">
        <v>138773371</v>
      </c>
      <c r="G118" s="302">
        <v>1296781529</v>
      </c>
      <c r="H118" s="302">
        <v>11997659</v>
      </c>
      <c r="I118" s="302">
        <v>37953487</v>
      </c>
      <c r="J118" s="302">
        <v>27755823</v>
      </c>
      <c r="K118" s="302">
        <v>1959708</v>
      </c>
      <c r="L118" s="302">
        <v>86813624</v>
      </c>
      <c r="M118" s="302">
        <v>2287710048</v>
      </c>
    </row>
    <row r="119" spans="1:13" x14ac:dyDescent="0.25">
      <c r="A119" s="211" t="s">
        <v>231</v>
      </c>
      <c r="B119" s="211" t="s">
        <v>476</v>
      </c>
      <c r="C119" s="301">
        <v>-7739601</v>
      </c>
      <c r="D119" s="301">
        <v>-4740701</v>
      </c>
      <c r="E119" s="302">
        <v>-421537905</v>
      </c>
      <c r="F119" s="302">
        <v>-44916231</v>
      </c>
      <c r="G119" s="302">
        <v>-648126219</v>
      </c>
      <c r="H119" s="302">
        <v>-9029846</v>
      </c>
      <c r="I119" s="302">
        <v>-19702453</v>
      </c>
      <c r="J119" s="302">
        <v>-21499465</v>
      </c>
      <c r="K119" s="302" t="s">
        <v>836</v>
      </c>
      <c r="L119" s="302" t="s">
        <v>836</v>
      </c>
      <c r="M119" s="302">
        <v>-1177292421</v>
      </c>
    </row>
    <row r="120" spans="1:13" s="169" customFormat="1" x14ac:dyDescent="0.25">
      <c r="A120" s="279" t="s">
        <v>232</v>
      </c>
      <c r="B120" s="280" t="s">
        <v>640</v>
      </c>
      <c r="C120" s="281">
        <v>39676170</v>
      </c>
      <c r="D120" s="248">
        <v>3919287</v>
      </c>
      <c r="E120" s="248">
        <v>208061183</v>
      </c>
      <c r="F120" s="248">
        <v>93857140</v>
      </c>
      <c r="G120" s="248">
        <v>648655310</v>
      </c>
      <c r="H120" s="248">
        <v>2967813</v>
      </c>
      <c r="I120" s="248">
        <v>18251034</v>
      </c>
      <c r="J120" s="248">
        <v>6256358</v>
      </c>
      <c r="K120" s="248">
        <v>1959708</v>
      </c>
      <c r="L120" s="248">
        <v>86813624</v>
      </c>
      <c r="M120" s="248">
        <v>1110417627</v>
      </c>
    </row>
    <row r="123" spans="1:13" ht="15.75" x14ac:dyDescent="0.25">
      <c r="C123" s="344" t="s">
        <v>68</v>
      </c>
      <c r="D123" s="345" t="s">
        <v>69</v>
      </c>
      <c r="E123" s="155"/>
      <c r="F123" s="155"/>
    </row>
    <row r="124" spans="1:13" x14ac:dyDescent="0.25">
      <c r="A124" s="169" t="s">
        <v>646</v>
      </c>
      <c r="B124" s="169"/>
      <c r="C124" s="52" t="s">
        <v>647</v>
      </c>
      <c r="D124" s="52" t="s">
        <v>647</v>
      </c>
      <c r="E124" s="310"/>
      <c r="F124" s="310"/>
    </row>
    <row r="125" spans="1:13" x14ac:dyDescent="0.25">
      <c r="A125" s="169" t="s">
        <v>649</v>
      </c>
      <c r="B125" s="169"/>
      <c r="C125" s="52" t="s">
        <v>650</v>
      </c>
      <c r="D125" s="52" t="s">
        <v>650</v>
      </c>
      <c r="E125" s="310"/>
      <c r="F125" s="310"/>
    </row>
    <row r="126" spans="1:13" x14ac:dyDescent="0.25">
      <c r="C126" s="245" t="s">
        <v>16</v>
      </c>
      <c r="D126" s="245" t="s">
        <v>16</v>
      </c>
      <c r="E126" s="245"/>
      <c r="F126" s="245"/>
    </row>
    <row r="127" spans="1:13" s="169" customFormat="1" x14ac:dyDescent="0.25">
      <c r="A127" s="384" t="str">
        <f>A95</f>
        <v>2022. gada 31. decembris</v>
      </c>
      <c r="B127" s="384" t="str">
        <f>B95</f>
        <v>At 31 December 2022</v>
      </c>
      <c r="C127" s="283"/>
      <c r="D127" s="283"/>
      <c r="E127" s="314"/>
      <c r="F127" s="314"/>
    </row>
    <row r="128" spans="1:13" x14ac:dyDescent="0.25">
      <c r="A128" s="211" t="s">
        <v>625</v>
      </c>
      <c r="B128" s="211" t="s">
        <v>651</v>
      </c>
      <c r="C128" s="301">
        <v>19766531</v>
      </c>
      <c r="D128" s="301">
        <v>20270161</v>
      </c>
      <c r="E128" s="312"/>
      <c r="F128" s="312"/>
    </row>
    <row r="129" spans="1:6" x14ac:dyDescent="0.25">
      <c r="A129" s="211" t="s">
        <v>648</v>
      </c>
      <c r="B129" s="211" t="s">
        <v>630</v>
      </c>
      <c r="C129" s="301">
        <v>-5295142</v>
      </c>
      <c r="D129" s="301">
        <v>-5337269</v>
      </c>
      <c r="E129" s="312"/>
      <c r="F129" s="312"/>
    </row>
    <row r="130" spans="1:6" x14ac:dyDescent="0.25">
      <c r="A130" s="279" t="str">
        <f>A98</f>
        <v>Atlikusī vērtība</v>
      </c>
      <c r="B130" s="280" t="str">
        <f>B98</f>
        <v>NBV at 31 December 2022</v>
      </c>
      <c r="C130" s="281">
        <v>14471389</v>
      </c>
      <c r="D130" s="248">
        <v>14932892</v>
      </c>
      <c r="E130" s="312"/>
      <c r="F130" s="312"/>
    </row>
    <row r="131" spans="1:6" x14ac:dyDescent="0.25">
      <c r="A131" s="303">
        <f>A99</f>
        <v>2023</v>
      </c>
      <c r="B131" s="303" t="str">
        <f>B99</f>
        <v>For 2023</v>
      </c>
      <c r="C131" s="283"/>
      <c r="D131" s="283"/>
      <c r="E131" s="312"/>
      <c r="F131" s="312"/>
    </row>
    <row r="132" spans="1:6" x14ac:dyDescent="0.25">
      <c r="A132" s="211" t="s">
        <v>300</v>
      </c>
      <c r="B132" s="211" t="s">
        <v>652</v>
      </c>
      <c r="C132" s="301">
        <v>629464</v>
      </c>
      <c r="D132" s="301">
        <v>629464</v>
      </c>
      <c r="E132" s="312"/>
      <c r="F132" s="312"/>
    </row>
    <row r="133" spans="1:6" x14ac:dyDescent="0.25">
      <c r="A133" s="211" t="s">
        <v>301</v>
      </c>
      <c r="B133" s="211" t="s">
        <v>653</v>
      </c>
      <c r="C133" s="301">
        <v>218494</v>
      </c>
      <c r="D133" s="301">
        <v>218494</v>
      </c>
      <c r="E133" s="312"/>
      <c r="F133" s="312"/>
    </row>
    <row r="134" spans="1:6" x14ac:dyDescent="0.25">
      <c r="A134" s="211" t="s">
        <v>234</v>
      </c>
      <c r="B134" s="211" t="s">
        <v>645</v>
      </c>
      <c r="C134" s="301">
        <v>-920407</v>
      </c>
      <c r="D134" s="301">
        <v>-933552</v>
      </c>
      <c r="E134" s="312"/>
      <c r="F134" s="312"/>
    </row>
    <row r="135" spans="1:6" x14ac:dyDescent="0.25">
      <c r="A135" s="279" t="str">
        <f>A106</f>
        <v>Atlikusī vērtība 2023. gada 31. decembrī</v>
      </c>
      <c r="B135" s="280" t="str">
        <f>B106</f>
        <v>NBV at 31 December 2023</v>
      </c>
      <c r="C135" s="281">
        <v>14398940</v>
      </c>
      <c r="D135" s="248">
        <v>14847298</v>
      </c>
      <c r="E135" s="312"/>
      <c r="F135" s="312"/>
    </row>
    <row r="136" spans="1:6" s="169" customFormat="1" x14ac:dyDescent="0.25">
      <c r="A136" s="282" t="str">
        <f>A107</f>
        <v>2023.gada 31.decembris</v>
      </c>
      <c r="B136" s="282" t="str">
        <f>B107</f>
        <v>At 31 December 2023</v>
      </c>
      <c r="C136" s="283"/>
      <c r="D136" s="283"/>
      <c r="E136" s="314"/>
      <c r="F136" s="314"/>
    </row>
    <row r="137" spans="1:6" x14ac:dyDescent="0.25">
      <c r="A137" s="211" t="s">
        <v>625</v>
      </c>
      <c r="B137" s="211" t="s">
        <v>651</v>
      </c>
      <c r="C137" s="301">
        <v>20609163</v>
      </c>
      <c r="D137" s="301">
        <v>21112793</v>
      </c>
      <c r="E137" s="312"/>
      <c r="F137" s="312"/>
    </row>
    <row r="138" spans="1:6" x14ac:dyDescent="0.25">
      <c r="A138" s="211" t="s">
        <v>648</v>
      </c>
      <c r="B138" s="211" t="s">
        <v>630</v>
      </c>
      <c r="C138" s="301">
        <v>-6210223</v>
      </c>
      <c r="D138" s="301">
        <v>-6265495</v>
      </c>
      <c r="E138" s="312"/>
      <c r="F138" s="312"/>
    </row>
    <row r="139" spans="1:6" x14ac:dyDescent="0.25">
      <c r="A139" s="279" t="str">
        <f>A110</f>
        <v>Atlikusī vērtība</v>
      </c>
      <c r="B139" s="280" t="str">
        <f>B110</f>
        <v>NBV at 31 December 2023</v>
      </c>
      <c r="C139" s="281">
        <v>14398940</v>
      </c>
      <c r="D139" s="248">
        <v>14847298</v>
      </c>
      <c r="E139" s="312"/>
      <c r="F139" s="312"/>
    </row>
    <row r="140" spans="1:6" x14ac:dyDescent="0.25">
      <c r="A140" s="303">
        <f>A111</f>
        <v>2024</v>
      </c>
      <c r="B140" s="303" t="str">
        <f>B111</f>
        <v>For 2024</v>
      </c>
      <c r="C140" s="283"/>
      <c r="D140" s="283"/>
      <c r="E140" s="312"/>
      <c r="F140" s="312"/>
    </row>
    <row r="141" spans="1:6" x14ac:dyDescent="0.25">
      <c r="A141" s="211" t="s">
        <v>234</v>
      </c>
      <c r="B141" s="211" t="s">
        <v>645</v>
      </c>
      <c r="C141" s="301">
        <v>-230019</v>
      </c>
      <c r="D141" s="301">
        <v>-233305</v>
      </c>
      <c r="E141" s="312"/>
      <c r="F141" s="312"/>
    </row>
    <row r="142" spans="1:6" x14ac:dyDescent="0.25">
      <c r="A142" s="279" t="str">
        <f>A116</f>
        <v>Atlikusī vērtība 2024. gada 31. martā</v>
      </c>
      <c r="B142" s="280" t="str">
        <f>B116</f>
        <v>NBV at 31 March 2024</v>
      </c>
      <c r="C142" s="281">
        <v>14168921</v>
      </c>
      <c r="D142" s="248">
        <v>14613993</v>
      </c>
      <c r="E142" s="312"/>
      <c r="F142" s="312"/>
    </row>
    <row r="143" spans="1:6" s="169" customFormat="1" x14ac:dyDescent="0.25">
      <c r="A143" s="282" t="str">
        <f>A117</f>
        <v>2024. gada 31. martā</v>
      </c>
      <c r="B143" s="282" t="str">
        <f>B117</f>
        <v>At 31 March 2024</v>
      </c>
      <c r="C143" s="283"/>
      <c r="D143" s="283"/>
      <c r="E143" s="314"/>
      <c r="F143" s="314"/>
    </row>
    <row r="144" spans="1:6" x14ac:dyDescent="0.25">
      <c r="A144" s="211" t="s">
        <v>625</v>
      </c>
      <c r="B144" s="211" t="s">
        <v>651</v>
      </c>
      <c r="C144" s="301">
        <v>20609163</v>
      </c>
      <c r="D144" s="301">
        <v>21112793</v>
      </c>
      <c r="E144" s="312"/>
      <c r="F144" s="312"/>
    </row>
    <row r="145" spans="1:6" x14ac:dyDescent="0.25">
      <c r="A145" s="211" t="s">
        <v>648</v>
      </c>
      <c r="B145" s="211" t="s">
        <v>630</v>
      </c>
      <c r="C145" s="301">
        <v>-6440242</v>
      </c>
      <c r="D145" s="301">
        <v>-6498800</v>
      </c>
      <c r="E145" s="312"/>
      <c r="F145" s="312"/>
    </row>
    <row r="146" spans="1:6" x14ac:dyDescent="0.25">
      <c r="A146" s="279" t="str">
        <f>A120</f>
        <v>Atlikusī vērtība</v>
      </c>
      <c r="B146" s="280" t="str">
        <f>B120</f>
        <v>NBV</v>
      </c>
      <c r="C146" s="281">
        <v>14168921</v>
      </c>
      <c r="D146" s="248">
        <v>14613993</v>
      </c>
      <c r="E146" s="312"/>
      <c r="F146" s="312"/>
    </row>
    <row r="149" spans="1:6" ht="15.75" x14ac:dyDescent="0.25">
      <c r="A149" s="93"/>
      <c r="B149" s="93"/>
      <c r="C149" s="371" t="s">
        <v>106</v>
      </c>
      <c r="D149" s="371"/>
      <c r="E149" s="372" t="s">
        <v>69</v>
      </c>
      <c r="F149" s="372"/>
    </row>
    <row r="150" spans="1:6" x14ac:dyDescent="0.25">
      <c r="A150" s="172" t="s">
        <v>812</v>
      </c>
      <c r="B150" s="173" t="s">
        <v>444</v>
      </c>
      <c r="C150" s="52" t="s">
        <v>826</v>
      </c>
      <c r="D150" s="37" t="s">
        <v>827</v>
      </c>
      <c r="E150" s="52" t="str">
        <f>C150</f>
        <v>2024 3M</v>
      </c>
      <c r="F150" s="37" t="str">
        <f>D150</f>
        <v>2023 3M</v>
      </c>
    </row>
    <row r="151" spans="1:6" x14ac:dyDescent="0.25">
      <c r="A151" s="141"/>
      <c r="B151" s="141"/>
      <c r="C151" s="261" t="s">
        <v>8</v>
      </c>
      <c r="D151" s="261" t="s">
        <v>8</v>
      </c>
      <c r="E151" s="261" t="s">
        <v>8</v>
      </c>
      <c r="F151" s="261" t="s">
        <v>8</v>
      </c>
    </row>
    <row r="152" spans="1:6" x14ac:dyDescent="0.25">
      <c r="A152" s="43" t="s">
        <v>878</v>
      </c>
      <c r="B152" s="1" t="s">
        <v>881</v>
      </c>
      <c r="C152" s="63">
        <v>-8540787</v>
      </c>
      <c r="D152" s="63">
        <v>-8575501</v>
      </c>
      <c r="E152" s="63">
        <v>-12838915</v>
      </c>
      <c r="F152" s="63">
        <v>-12889326</v>
      </c>
    </row>
    <row r="153" spans="1:6" x14ac:dyDescent="0.25">
      <c r="A153" s="44" t="s">
        <v>879</v>
      </c>
      <c r="B153" s="41" t="s">
        <v>882</v>
      </c>
      <c r="C153" s="63">
        <v>-311079</v>
      </c>
      <c r="D153" s="75">
        <v>-198852</v>
      </c>
      <c r="E153" s="63">
        <v>-521269</v>
      </c>
      <c r="F153" s="75">
        <v>-386749</v>
      </c>
    </row>
    <row r="154" spans="1:6" x14ac:dyDescent="0.25">
      <c r="A154" s="44" t="s">
        <v>880</v>
      </c>
      <c r="B154" s="41" t="s">
        <v>561</v>
      </c>
      <c r="C154" s="63">
        <v>-230019</v>
      </c>
      <c r="D154" s="75">
        <v>-191200</v>
      </c>
      <c r="E154" s="63">
        <v>-233305</v>
      </c>
      <c r="F154" s="75">
        <v>-194485</v>
      </c>
    </row>
    <row r="155" spans="1:6" x14ac:dyDescent="0.25">
      <c r="A155" s="212" t="s">
        <v>241</v>
      </c>
      <c r="B155" s="213" t="s">
        <v>444</v>
      </c>
      <c r="C155" s="189">
        <v>-9081885</v>
      </c>
      <c r="D155" s="189">
        <v>-8965553</v>
      </c>
      <c r="E155" s="189">
        <v>-13593489</v>
      </c>
      <c r="F155" s="189">
        <v>-13470560</v>
      </c>
    </row>
    <row r="156" spans="1:6" x14ac:dyDescent="0.25">
      <c r="A156" s="44" t="s">
        <v>813</v>
      </c>
      <c r="B156" s="41" t="s">
        <v>816</v>
      </c>
      <c r="C156" s="63">
        <v>-52174</v>
      </c>
      <c r="D156" s="63">
        <v>-18137</v>
      </c>
      <c r="E156" s="63">
        <v>-53711</v>
      </c>
      <c r="F156" s="63">
        <v>-19428</v>
      </c>
    </row>
    <row r="157" spans="1:6" ht="30" x14ac:dyDescent="0.25">
      <c r="A157" s="386" t="s">
        <v>883</v>
      </c>
      <c r="B157" s="387" t="s">
        <v>884</v>
      </c>
      <c r="C157" s="385">
        <v>-52174</v>
      </c>
      <c r="D157" s="385">
        <v>-18137</v>
      </c>
      <c r="E157" s="385">
        <v>-53711</v>
      </c>
      <c r="F157" s="385">
        <v>-19428</v>
      </c>
    </row>
    <row r="158" spans="1:6" ht="30" x14ac:dyDescent="0.25">
      <c r="A158" s="356" t="s">
        <v>814</v>
      </c>
      <c r="B158" s="357" t="s">
        <v>815</v>
      </c>
      <c r="C158" s="358">
        <v>-9081885</v>
      </c>
      <c r="D158" s="358">
        <v>-8965553</v>
      </c>
      <c r="E158" s="358">
        <v>-13593489</v>
      </c>
      <c r="F158" s="358">
        <v>-13470560</v>
      </c>
    </row>
  </sheetData>
  <mergeCells count="6">
    <mergeCell ref="C149:D149"/>
    <mergeCell ref="E149:F149"/>
    <mergeCell ref="C61:I61"/>
    <mergeCell ref="C4:F4"/>
    <mergeCell ref="C32:G32"/>
    <mergeCell ref="C91:M9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69"/>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12" ht="15.75" x14ac:dyDescent="0.25">
      <c r="C2" s="371" t="s">
        <v>68</v>
      </c>
      <c r="D2" s="371"/>
      <c r="E2" s="309"/>
      <c r="F2" s="372" t="s">
        <v>69</v>
      </c>
      <c r="G2" s="372"/>
    </row>
    <row r="3" spans="1:12" x14ac:dyDescent="0.25">
      <c r="A3" s="169" t="s">
        <v>373</v>
      </c>
      <c r="B3" s="169" t="s">
        <v>479</v>
      </c>
      <c r="C3" s="306">
        <v>45382</v>
      </c>
      <c r="D3" s="306">
        <v>45291</v>
      </c>
      <c r="E3" s="310"/>
      <c r="F3" s="306">
        <f>C3</f>
        <v>45382</v>
      </c>
      <c r="G3" s="306">
        <f>D3</f>
        <v>45291</v>
      </c>
    </row>
    <row r="4" spans="1:12" x14ac:dyDescent="0.25">
      <c r="C4" s="245" t="s">
        <v>16</v>
      </c>
      <c r="D4" s="245" t="s">
        <v>16</v>
      </c>
      <c r="E4" s="245"/>
      <c r="F4" s="245" t="s">
        <v>16</v>
      </c>
      <c r="G4" s="245" t="s">
        <v>16</v>
      </c>
    </row>
    <row r="5" spans="1:12" s="169" customFormat="1" ht="30" x14ac:dyDescent="0.25">
      <c r="A5" s="279" t="s">
        <v>243</v>
      </c>
      <c r="B5" s="280" t="s">
        <v>654</v>
      </c>
      <c r="C5" s="307">
        <v>134394971</v>
      </c>
      <c r="D5" s="248">
        <v>134394971</v>
      </c>
      <c r="E5" s="311"/>
      <c r="F5" s="248" t="s">
        <v>328</v>
      </c>
      <c r="G5" s="248" t="s">
        <v>328</v>
      </c>
      <c r="H5"/>
      <c r="I5"/>
      <c r="J5"/>
      <c r="K5"/>
      <c r="L5"/>
    </row>
    <row r="6" spans="1:12" x14ac:dyDescent="0.25">
      <c r="A6" s="211" t="s">
        <v>244</v>
      </c>
      <c r="B6" s="211" t="s">
        <v>480</v>
      </c>
      <c r="C6" s="301">
        <v>134394971</v>
      </c>
      <c r="D6" s="301">
        <v>134394971</v>
      </c>
      <c r="E6" s="312"/>
      <c r="F6" s="302" t="s">
        <v>328</v>
      </c>
      <c r="G6" s="302" t="s">
        <v>328</v>
      </c>
    </row>
    <row r="7" spans="1:12" s="169" customFormat="1" ht="30" x14ac:dyDescent="0.25">
      <c r="A7" s="279" t="s">
        <v>245</v>
      </c>
      <c r="B7" s="280" t="s">
        <v>655</v>
      </c>
      <c r="C7" s="307">
        <v>53333</v>
      </c>
      <c r="D7" s="248">
        <v>53333</v>
      </c>
      <c r="E7" s="311"/>
      <c r="F7" s="248">
        <v>53333</v>
      </c>
      <c r="G7" s="248">
        <v>53333</v>
      </c>
      <c r="H7"/>
      <c r="I7"/>
      <c r="J7"/>
      <c r="K7"/>
      <c r="L7"/>
    </row>
    <row r="8" spans="1:12" x14ac:dyDescent="0.25">
      <c r="A8" s="211" t="s">
        <v>246</v>
      </c>
      <c r="B8" s="313" t="s">
        <v>656</v>
      </c>
      <c r="C8" s="301">
        <v>53333</v>
      </c>
      <c r="D8" s="301">
        <v>53333</v>
      </c>
      <c r="E8" s="312"/>
      <c r="F8" s="302">
        <v>53333</v>
      </c>
      <c r="G8" s="302">
        <v>53333</v>
      </c>
    </row>
    <row r="9" spans="1:12" s="169" customFormat="1" ht="30" x14ac:dyDescent="0.25">
      <c r="A9" s="279" t="s">
        <v>247</v>
      </c>
      <c r="B9" s="280" t="s">
        <v>657</v>
      </c>
      <c r="C9" s="307">
        <v>1422</v>
      </c>
      <c r="D9" s="248">
        <v>1422</v>
      </c>
      <c r="E9" s="311"/>
      <c r="F9" s="248">
        <v>1422</v>
      </c>
      <c r="G9" s="248">
        <v>1422</v>
      </c>
      <c r="H9"/>
      <c r="I9"/>
      <c r="J9"/>
      <c r="K9"/>
      <c r="L9"/>
    </row>
    <row r="10" spans="1:12" x14ac:dyDescent="0.25">
      <c r="A10" t="s">
        <v>248</v>
      </c>
      <c r="B10" t="s">
        <v>658</v>
      </c>
      <c r="C10" s="301">
        <v>1422</v>
      </c>
      <c r="D10" s="301">
        <v>1422</v>
      </c>
      <c r="E10" s="308"/>
      <c r="F10" s="301">
        <v>1422</v>
      </c>
      <c r="G10" s="301">
        <v>1422</v>
      </c>
    </row>
    <row r="11" spans="1:12" s="169" customFormat="1" x14ac:dyDescent="0.25">
      <c r="A11" s="279" t="s">
        <v>249</v>
      </c>
      <c r="B11" s="280" t="s">
        <v>659</v>
      </c>
      <c r="C11" s="307" t="s">
        <v>788</v>
      </c>
      <c r="D11" s="248" t="s">
        <v>788</v>
      </c>
      <c r="E11" s="311"/>
      <c r="F11" s="248">
        <v>54755</v>
      </c>
      <c r="G11" s="248">
        <v>54755</v>
      </c>
      <c r="H11"/>
      <c r="I11"/>
      <c r="J11"/>
      <c r="K11"/>
      <c r="L11"/>
    </row>
    <row r="14" spans="1:12" ht="15.75" x14ac:dyDescent="0.25">
      <c r="C14" s="371" t="s">
        <v>68</v>
      </c>
      <c r="D14" s="371"/>
      <c r="E14" s="309"/>
      <c r="F14" s="372" t="s">
        <v>69</v>
      </c>
      <c r="G14" s="372"/>
    </row>
    <row r="15" spans="1:12" ht="30" x14ac:dyDescent="0.25">
      <c r="A15" s="169" t="s">
        <v>482</v>
      </c>
      <c r="B15" s="219" t="s">
        <v>481</v>
      </c>
      <c r="C15" s="306">
        <f>C3</f>
        <v>45382</v>
      </c>
      <c r="D15" s="306">
        <f>D3</f>
        <v>45291</v>
      </c>
      <c r="E15" s="310"/>
      <c r="F15" s="306">
        <f>F3</f>
        <v>45382</v>
      </c>
      <c r="G15" s="306">
        <f>G3</f>
        <v>45291</v>
      </c>
    </row>
    <row r="16" spans="1:12" x14ac:dyDescent="0.25">
      <c r="A16" s="211"/>
      <c r="B16" s="211"/>
      <c r="C16" s="245" t="s">
        <v>16</v>
      </c>
      <c r="D16" s="245" t="s">
        <v>16</v>
      </c>
      <c r="E16" s="245"/>
      <c r="F16" s="245" t="s">
        <v>16</v>
      </c>
      <c r="G16" s="245" t="s">
        <v>16</v>
      </c>
    </row>
    <row r="17" spans="1:12" s="169" customFormat="1" x14ac:dyDescent="0.25">
      <c r="A17" s="282" t="s">
        <v>27</v>
      </c>
      <c r="B17" s="282" t="s">
        <v>28</v>
      </c>
      <c r="C17" s="283"/>
      <c r="D17" s="283"/>
      <c r="E17" s="314"/>
      <c r="F17" s="284"/>
      <c r="G17" s="284"/>
    </row>
    <row r="18" spans="1:12" x14ac:dyDescent="0.25">
      <c r="A18" s="211" t="s">
        <v>250</v>
      </c>
      <c r="B18" s="211" t="s">
        <v>662</v>
      </c>
      <c r="C18" s="301">
        <v>11447327</v>
      </c>
      <c r="D18" s="301">
        <v>13670798</v>
      </c>
      <c r="E18" s="312"/>
      <c r="F18" s="302">
        <v>11447327</v>
      </c>
      <c r="G18" s="302">
        <v>13670798</v>
      </c>
    </row>
    <row r="19" spans="1:12" ht="30" x14ac:dyDescent="0.25">
      <c r="A19" s="211" t="s">
        <v>885</v>
      </c>
      <c r="B19" s="211" t="s">
        <v>886</v>
      </c>
      <c r="C19" s="301" t="s">
        <v>328</v>
      </c>
      <c r="D19" s="301" t="s">
        <v>328</v>
      </c>
      <c r="E19" s="312"/>
      <c r="F19" s="302">
        <v>10340565</v>
      </c>
      <c r="G19" s="302">
        <v>11555119</v>
      </c>
    </row>
    <row r="20" spans="1:12" x14ac:dyDescent="0.25">
      <c r="A20" s="211" t="s">
        <v>251</v>
      </c>
      <c r="B20" s="211" t="s">
        <v>484</v>
      </c>
      <c r="C20" s="301">
        <v>6534819</v>
      </c>
      <c r="D20" s="301">
        <v>5192972</v>
      </c>
      <c r="E20" s="312"/>
      <c r="F20" s="302">
        <v>6534724</v>
      </c>
      <c r="G20" s="302">
        <v>5192972</v>
      </c>
    </row>
    <row r="21" spans="1:12" s="169" customFormat="1" ht="30" x14ac:dyDescent="0.25">
      <c r="A21" s="279" t="s">
        <v>252</v>
      </c>
      <c r="B21" s="280" t="s">
        <v>663</v>
      </c>
      <c r="C21" s="307">
        <v>17982146</v>
      </c>
      <c r="D21" s="248">
        <v>18863770</v>
      </c>
      <c r="E21" s="311"/>
      <c r="F21" s="248">
        <v>28322616</v>
      </c>
      <c r="G21" s="248">
        <v>30418889</v>
      </c>
      <c r="H21"/>
      <c r="I21"/>
      <c r="J21"/>
      <c r="K21"/>
      <c r="L21"/>
    </row>
    <row r="22" spans="1:12" s="169" customFormat="1" x14ac:dyDescent="0.25">
      <c r="A22" s="282" t="s">
        <v>253</v>
      </c>
      <c r="B22" s="282" t="s">
        <v>483</v>
      </c>
      <c r="C22" s="283"/>
      <c r="D22" s="283"/>
      <c r="E22" s="314"/>
      <c r="F22" s="284"/>
      <c r="G22" s="284"/>
    </row>
    <row r="23" spans="1:12" x14ac:dyDescent="0.25">
      <c r="A23" s="211" t="s">
        <v>254</v>
      </c>
      <c r="B23" s="211" t="s">
        <v>484</v>
      </c>
      <c r="C23" s="301">
        <v>-6207</v>
      </c>
      <c r="D23" s="301">
        <v>-5455</v>
      </c>
      <c r="E23" s="312"/>
      <c r="F23" s="302">
        <v>-6207</v>
      </c>
      <c r="G23" s="302">
        <v>-5455</v>
      </c>
    </row>
    <row r="24" spans="1:12" s="169" customFormat="1" x14ac:dyDescent="0.25">
      <c r="A24" s="279" t="s">
        <v>255</v>
      </c>
      <c r="B24" s="280" t="s">
        <v>485</v>
      </c>
      <c r="C24" s="307">
        <v>-6207</v>
      </c>
      <c r="D24" s="248">
        <v>-5455</v>
      </c>
      <c r="E24" s="311"/>
      <c r="F24" s="248">
        <v>-6207</v>
      </c>
      <c r="G24" s="248">
        <v>-5455</v>
      </c>
      <c r="H24"/>
      <c r="I24"/>
      <c r="J24"/>
      <c r="K24"/>
      <c r="L24"/>
    </row>
    <row r="25" spans="1:12" s="169" customFormat="1" ht="30" x14ac:dyDescent="0.25">
      <c r="A25" s="282" t="s">
        <v>256</v>
      </c>
      <c r="B25" s="282" t="s">
        <v>486</v>
      </c>
      <c r="C25" s="283"/>
      <c r="D25" s="283"/>
      <c r="E25" s="314"/>
      <c r="F25" s="284"/>
      <c r="G25" s="284"/>
    </row>
    <row r="26" spans="1:12" x14ac:dyDescent="0.25">
      <c r="A26" s="211" t="s">
        <v>250</v>
      </c>
      <c r="B26" s="211" t="s">
        <v>662</v>
      </c>
      <c r="C26" s="301">
        <v>11447327</v>
      </c>
      <c r="D26" s="301">
        <v>13670798</v>
      </c>
      <c r="E26" s="312"/>
      <c r="F26" s="302">
        <v>11447327</v>
      </c>
      <c r="G26" s="302">
        <v>13670798</v>
      </c>
    </row>
    <row r="27" spans="1:12" ht="30" x14ac:dyDescent="0.25">
      <c r="A27" s="211" t="s">
        <v>885</v>
      </c>
      <c r="B27" s="211" t="s">
        <v>886</v>
      </c>
      <c r="C27" s="301" t="s">
        <v>328</v>
      </c>
      <c r="D27" s="301" t="s">
        <v>328</v>
      </c>
      <c r="E27" s="312"/>
      <c r="F27" s="302">
        <v>10340565</v>
      </c>
      <c r="G27" s="302">
        <v>11555119</v>
      </c>
    </row>
    <row r="28" spans="1:12" x14ac:dyDescent="0.25">
      <c r="A28" s="211" t="s">
        <v>251</v>
      </c>
      <c r="B28" s="211" t="s">
        <v>484</v>
      </c>
      <c r="C28" s="301">
        <v>6528612</v>
      </c>
      <c r="D28" s="301">
        <v>5187517</v>
      </c>
      <c r="E28" s="312"/>
      <c r="F28" s="302">
        <v>6528517</v>
      </c>
      <c r="G28" s="302">
        <v>5187517</v>
      </c>
    </row>
    <row r="29" spans="1:12" s="169" customFormat="1" ht="30" x14ac:dyDescent="0.25">
      <c r="A29" s="279" t="s">
        <v>257</v>
      </c>
      <c r="B29" s="280" t="s">
        <v>664</v>
      </c>
      <c r="C29" s="307">
        <v>17975939</v>
      </c>
      <c r="D29" s="248">
        <v>18858315</v>
      </c>
      <c r="E29" s="311"/>
      <c r="F29" s="248">
        <v>28316409</v>
      </c>
      <c r="G29" s="248">
        <v>30413434</v>
      </c>
      <c r="H29"/>
      <c r="I29"/>
      <c r="J29"/>
      <c r="K29"/>
      <c r="L29"/>
    </row>
    <row r="32" spans="1:12" ht="15.75" x14ac:dyDescent="0.25">
      <c r="C32" s="371" t="s">
        <v>68</v>
      </c>
      <c r="D32" s="371"/>
      <c r="E32" s="309"/>
      <c r="F32" s="372" t="s">
        <v>69</v>
      </c>
      <c r="G32" s="372"/>
    </row>
    <row r="33" spans="1:12" x14ac:dyDescent="0.25">
      <c r="A33" s="317"/>
      <c r="C33" s="306">
        <f>C15</f>
        <v>45382</v>
      </c>
      <c r="D33" s="306">
        <f>D15</f>
        <v>45291</v>
      </c>
      <c r="E33" s="310"/>
      <c r="F33" s="306">
        <f>F15</f>
        <v>45382</v>
      </c>
      <c r="G33" s="306">
        <f>G15</f>
        <v>45291</v>
      </c>
    </row>
    <row r="34" spans="1:12" x14ac:dyDescent="0.25">
      <c r="C34" s="245" t="s">
        <v>16</v>
      </c>
      <c r="D34" s="245" t="s">
        <v>16</v>
      </c>
      <c r="E34" s="245"/>
      <c r="F34" s="245" t="s">
        <v>16</v>
      </c>
      <c r="G34" s="245" t="s">
        <v>16</v>
      </c>
    </row>
    <row r="35" spans="1:12" ht="30" x14ac:dyDescent="0.25">
      <c r="A35" s="219" t="s">
        <v>374</v>
      </c>
      <c r="B35" s="219" t="s">
        <v>667</v>
      </c>
      <c r="C35" s="245"/>
      <c r="D35" s="245"/>
      <c r="E35" s="245"/>
      <c r="F35" s="245"/>
      <c r="G35" s="245"/>
    </row>
    <row r="36" spans="1:12" x14ac:dyDescent="0.25">
      <c r="A36" s="211" t="s">
        <v>660</v>
      </c>
      <c r="B36" s="211" t="s">
        <v>487</v>
      </c>
      <c r="C36" s="301">
        <v>5455</v>
      </c>
      <c r="D36" s="301">
        <v>5495</v>
      </c>
      <c r="E36" s="312"/>
      <c r="F36" s="302">
        <v>5455</v>
      </c>
      <c r="G36" s="302">
        <v>5495</v>
      </c>
    </row>
    <row r="37" spans="1:12" x14ac:dyDescent="0.25">
      <c r="A37" s="211" t="s">
        <v>375</v>
      </c>
      <c r="B37" s="211" t="s">
        <v>665</v>
      </c>
      <c r="C37" s="301">
        <v>752</v>
      </c>
      <c r="D37" s="301">
        <v>-40</v>
      </c>
      <c r="E37" s="312"/>
      <c r="F37" s="302">
        <v>752</v>
      </c>
      <c r="G37" s="302">
        <v>-40</v>
      </c>
    </row>
    <row r="38" spans="1:12" s="169" customFormat="1" x14ac:dyDescent="0.25">
      <c r="A38" s="282" t="s">
        <v>661</v>
      </c>
      <c r="B38" s="282" t="s">
        <v>666</v>
      </c>
      <c r="C38" s="283">
        <v>6207</v>
      </c>
      <c r="D38" s="283">
        <v>5455</v>
      </c>
      <c r="E38" s="314"/>
      <c r="F38" s="284">
        <v>6207</v>
      </c>
      <c r="G38" s="284">
        <v>5455</v>
      </c>
    </row>
    <row r="41" spans="1:12" ht="15.75" x14ac:dyDescent="0.25">
      <c r="C41" s="371" t="s">
        <v>68</v>
      </c>
      <c r="D41" s="371"/>
      <c r="E41" s="309"/>
      <c r="F41" s="372" t="s">
        <v>69</v>
      </c>
      <c r="G41" s="372"/>
    </row>
    <row r="42" spans="1:12" x14ac:dyDescent="0.25">
      <c r="A42" s="169" t="s">
        <v>376</v>
      </c>
      <c r="B42" s="169" t="s">
        <v>490</v>
      </c>
      <c r="C42" s="306">
        <f>C33</f>
        <v>45382</v>
      </c>
      <c r="D42" s="306">
        <f>D33</f>
        <v>45291</v>
      </c>
      <c r="E42" s="310"/>
      <c r="F42" s="306">
        <f>F33</f>
        <v>45382</v>
      </c>
      <c r="G42" s="306">
        <f>G33</f>
        <v>45291</v>
      </c>
    </row>
    <row r="43" spans="1:12" x14ac:dyDescent="0.25">
      <c r="A43" s="211"/>
      <c r="B43" s="211"/>
      <c r="C43" s="245" t="s">
        <v>16</v>
      </c>
      <c r="D43" s="245" t="s">
        <v>16</v>
      </c>
      <c r="E43" s="245"/>
      <c r="F43" s="245" t="s">
        <v>16</v>
      </c>
      <c r="G43" s="245" t="s">
        <v>16</v>
      </c>
    </row>
    <row r="44" spans="1:12" x14ac:dyDescent="0.25">
      <c r="A44" s="211" t="s">
        <v>532</v>
      </c>
      <c r="B44" s="211" t="s">
        <v>547</v>
      </c>
      <c r="C44" s="301">
        <v>86438997</v>
      </c>
      <c r="D44" s="301">
        <v>80767903</v>
      </c>
      <c r="E44" s="312"/>
      <c r="F44" s="302">
        <v>86438997</v>
      </c>
      <c r="G44" s="302">
        <v>80767903</v>
      </c>
    </row>
    <row r="45" spans="1:12" x14ac:dyDescent="0.25">
      <c r="A45" s="211" t="s">
        <v>488</v>
      </c>
      <c r="B45" s="211" t="s">
        <v>670</v>
      </c>
      <c r="C45" s="301">
        <v>32558328</v>
      </c>
      <c r="D45" s="301">
        <v>26383283</v>
      </c>
      <c r="E45" s="312"/>
      <c r="F45" s="302">
        <v>32558328</v>
      </c>
      <c r="G45" s="302">
        <v>26383283</v>
      </c>
    </row>
    <row r="46" spans="1:12" ht="30" x14ac:dyDescent="0.25">
      <c r="A46" s="211" t="s">
        <v>668</v>
      </c>
      <c r="B46" s="211" t="s">
        <v>671</v>
      </c>
      <c r="C46" s="301">
        <v>172850</v>
      </c>
      <c r="D46" s="301">
        <v>172850</v>
      </c>
      <c r="E46" s="312"/>
      <c r="F46" s="302">
        <v>172850</v>
      </c>
      <c r="G46" s="302">
        <v>172850</v>
      </c>
    </row>
    <row r="47" spans="1:12" x14ac:dyDescent="0.25">
      <c r="A47" s="211" t="s">
        <v>669</v>
      </c>
      <c r="B47" s="211" t="s">
        <v>672</v>
      </c>
      <c r="C47" s="301">
        <v>-172850</v>
      </c>
      <c r="D47" s="301">
        <v>-172850</v>
      </c>
      <c r="E47" s="312"/>
      <c r="F47" s="302">
        <v>-172850</v>
      </c>
      <c r="G47" s="302">
        <v>-172850</v>
      </c>
    </row>
    <row r="48" spans="1:12" s="169" customFormat="1" x14ac:dyDescent="0.25">
      <c r="A48" s="279" t="s">
        <v>258</v>
      </c>
      <c r="B48" s="280" t="s">
        <v>262</v>
      </c>
      <c r="C48" s="307">
        <v>118997325</v>
      </c>
      <c r="D48" s="248">
        <v>107151186</v>
      </c>
      <c r="E48" s="311"/>
      <c r="F48" s="248">
        <v>118997325</v>
      </c>
      <c r="G48" s="248">
        <v>107151186</v>
      </c>
      <c r="H48"/>
      <c r="I48"/>
      <c r="J48"/>
      <c r="K48"/>
      <c r="L48"/>
    </row>
    <row r="49" spans="1:12" x14ac:dyDescent="0.25">
      <c r="A49" s="211" t="s">
        <v>213</v>
      </c>
      <c r="B49" s="211" t="s">
        <v>673</v>
      </c>
      <c r="C49" s="301">
        <v>1780067</v>
      </c>
      <c r="D49" s="301">
        <v>631277</v>
      </c>
      <c r="E49" s="312"/>
      <c r="F49" s="302">
        <v>2354612</v>
      </c>
      <c r="G49" s="302">
        <v>1271503</v>
      </c>
    </row>
    <row r="50" spans="1:12" x14ac:dyDescent="0.25">
      <c r="A50" s="211" t="s">
        <v>259</v>
      </c>
      <c r="B50" s="211" t="s">
        <v>674</v>
      </c>
      <c r="C50" s="301">
        <v>13977358</v>
      </c>
      <c r="D50" s="301">
        <v>11910306</v>
      </c>
      <c r="E50" s="312"/>
      <c r="F50" s="302">
        <v>14206307</v>
      </c>
      <c r="G50" s="302">
        <v>12175466</v>
      </c>
    </row>
    <row r="51" spans="1:12" s="169" customFormat="1" x14ac:dyDescent="0.25">
      <c r="A51" s="279" t="s">
        <v>260</v>
      </c>
      <c r="B51" s="280" t="s">
        <v>263</v>
      </c>
      <c r="C51" s="307">
        <v>15757425</v>
      </c>
      <c r="D51" s="248">
        <v>12541583</v>
      </c>
      <c r="E51" s="311"/>
      <c r="F51" s="248">
        <v>16560919</v>
      </c>
      <c r="G51" s="248">
        <v>13446969</v>
      </c>
      <c r="H51"/>
      <c r="I51"/>
      <c r="J51"/>
      <c r="K51"/>
      <c r="L51"/>
    </row>
    <row r="52" spans="1:12" s="169" customFormat="1" x14ac:dyDescent="0.25">
      <c r="A52" s="279" t="s">
        <v>261</v>
      </c>
      <c r="B52" s="280" t="s">
        <v>489</v>
      </c>
      <c r="C52" s="307">
        <v>134754750</v>
      </c>
      <c r="D52" s="248">
        <v>119692769</v>
      </c>
      <c r="E52" s="311"/>
      <c r="F52" s="248">
        <v>135558244</v>
      </c>
      <c r="G52" s="248">
        <v>120598155</v>
      </c>
      <c r="H52"/>
      <c r="I52"/>
      <c r="J52"/>
      <c r="K52"/>
      <c r="L52"/>
    </row>
    <row r="54" spans="1:12" ht="15.75" x14ac:dyDescent="0.25">
      <c r="C54" s="371" t="s">
        <v>68</v>
      </c>
      <c r="D54" s="371"/>
      <c r="E54" s="309"/>
      <c r="F54" s="372" t="s">
        <v>69</v>
      </c>
      <c r="G54" s="372"/>
    </row>
    <row r="55" spans="1:12" x14ac:dyDescent="0.25">
      <c r="A55" s="169" t="s">
        <v>377</v>
      </c>
      <c r="B55" s="169" t="s">
        <v>378</v>
      </c>
      <c r="C55" s="306">
        <f>C42</f>
        <v>45382</v>
      </c>
      <c r="D55" s="306">
        <f>D42</f>
        <v>45291</v>
      </c>
      <c r="E55" s="310"/>
      <c r="F55" s="306">
        <f>F42</f>
        <v>45382</v>
      </c>
      <c r="G55" s="306">
        <f>G42</f>
        <v>45291</v>
      </c>
    </row>
    <row r="56" spans="1:12" x14ac:dyDescent="0.25">
      <c r="A56" s="211"/>
      <c r="B56" s="211"/>
      <c r="C56" s="245" t="s">
        <v>16</v>
      </c>
      <c r="D56" s="245" t="s">
        <v>16</v>
      </c>
      <c r="E56" s="245"/>
      <c r="F56" s="245" t="s">
        <v>16</v>
      </c>
      <c r="G56" s="245" t="s">
        <v>16</v>
      </c>
    </row>
    <row r="57" spans="1:12" x14ac:dyDescent="0.25">
      <c r="A57" s="211" t="s">
        <v>265</v>
      </c>
      <c r="B57" s="211" t="s">
        <v>491</v>
      </c>
      <c r="C57" s="301">
        <v>22252897</v>
      </c>
      <c r="D57" s="301">
        <v>28735057</v>
      </c>
      <c r="E57" s="312"/>
      <c r="F57" s="302">
        <v>29851554</v>
      </c>
      <c r="G57" s="302">
        <v>41453794</v>
      </c>
    </row>
    <row r="58" spans="1:12" x14ac:dyDescent="0.25">
      <c r="A58" s="211" t="s">
        <v>789</v>
      </c>
      <c r="B58" s="211" t="s">
        <v>790</v>
      </c>
      <c r="C58" s="301">
        <v>3220891</v>
      </c>
      <c r="D58" s="301">
        <v>3211633</v>
      </c>
      <c r="E58" s="312"/>
      <c r="F58" s="302">
        <v>22922919</v>
      </c>
      <c r="G58" s="302">
        <v>3446346</v>
      </c>
    </row>
    <row r="59" spans="1:12" s="169" customFormat="1" x14ac:dyDescent="0.25">
      <c r="A59" s="279" t="s">
        <v>675</v>
      </c>
      <c r="B59" s="280" t="s">
        <v>492</v>
      </c>
      <c r="C59" s="307">
        <v>25473788</v>
      </c>
      <c r="D59" s="248">
        <v>31946690</v>
      </c>
      <c r="E59" s="311"/>
      <c r="F59" s="248">
        <v>52774473</v>
      </c>
      <c r="G59" s="248">
        <v>44900140</v>
      </c>
      <c r="H59"/>
      <c r="I59"/>
      <c r="J59"/>
      <c r="K59"/>
      <c r="L59"/>
    </row>
    <row r="62" spans="1:12" ht="15.75" x14ac:dyDescent="0.25">
      <c r="C62" s="371" t="s">
        <v>68</v>
      </c>
      <c r="D62" s="371"/>
      <c r="E62" s="309"/>
      <c r="F62" s="377"/>
      <c r="G62" s="377"/>
    </row>
    <row r="63" spans="1:12" ht="30" x14ac:dyDescent="0.25">
      <c r="A63" s="169" t="s">
        <v>379</v>
      </c>
      <c r="B63" s="169" t="s">
        <v>380</v>
      </c>
      <c r="C63" s="52" t="s">
        <v>266</v>
      </c>
      <c r="D63" s="52" t="s">
        <v>267</v>
      </c>
      <c r="E63" s="310"/>
      <c r="F63" s="315"/>
      <c r="G63" s="315"/>
    </row>
    <row r="64" spans="1:12" ht="30" x14ac:dyDescent="0.25">
      <c r="A64" s="169"/>
      <c r="B64" s="169"/>
      <c r="C64" s="52" t="s">
        <v>679</v>
      </c>
      <c r="D64" s="52" t="s">
        <v>680</v>
      </c>
      <c r="E64" s="310"/>
      <c r="F64" s="315"/>
      <c r="G64" s="315"/>
    </row>
    <row r="65" spans="1:12" x14ac:dyDescent="0.25">
      <c r="A65" s="211"/>
      <c r="B65" s="211"/>
      <c r="C65" s="245" t="s">
        <v>16</v>
      </c>
      <c r="D65" s="245" t="s">
        <v>16</v>
      </c>
      <c r="E65" s="245"/>
      <c r="F65" s="245"/>
      <c r="G65" s="245"/>
    </row>
    <row r="66" spans="1:12" s="169" customFormat="1" x14ac:dyDescent="0.25">
      <c r="A66" s="279" t="s">
        <v>214</v>
      </c>
      <c r="B66" s="280" t="s">
        <v>678</v>
      </c>
      <c r="C66" s="307">
        <v>391598534</v>
      </c>
      <c r="D66" s="248">
        <v>391598534</v>
      </c>
      <c r="E66" s="311"/>
      <c r="F66" s="311"/>
      <c r="G66" s="311"/>
      <c r="H66"/>
      <c r="I66"/>
      <c r="J66"/>
      <c r="K66"/>
      <c r="L66"/>
    </row>
    <row r="67" spans="1:12" s="169" customFormat="1" x14ac:dyDescent="0.25">
      <c r="A67" s="279" t="s">
        <v>796</v>
      </c>
      <c r="B67" s="280" t="s">
        <v>888</v>
      </c>
      <c r="C67" s="307">
        <v>391598534</v>
      </c>
      <c r="D67" s="248">
        <v>391598534</v>
      </c>
      <c r="E67" s="311"/>
      <c r="F67" s="311"/>
      <c r="G67" s="311"/>
      <c r="H67"/>
      <c r="I67"/>
      <c r="J67"/>
      <c r="K67"/>
      <c r="L67"/>
    </row>
    <row r="68" spans="1:12" x14ac:dyDescent="0.25">
      <c r="A68" s="211" t="s">
        <v>676</v>
      </c>
      <c r="B68" s="211" t="s">
        <v>677</v>
      </c>
      <c r="C68" s="301">
        <v>3956516</v>
      </c>
      <c r="D68" s="301">
        <v>3956516</v>
      </c>
      <c r="E68" s="312"/>
      <c r="F68" s="312"/>
      <c r="G68" s="312"/>
    </row>
    <row r="69" spans="1:12" x14ac:dyDescent="0.25">
      <c r="A69" s="279" t="s">
        <v>830</v>
      </c>
      <c r="B69" s="280" t="s">
        <v>887</v>
      </c>
      <c r="C69" s="307">
        <v>395555050</v>
      </c>
      <c r="D69" s="248">
        <v>395555050</v>
      </c>
      <c r="E69" s="312"/>
      <c r="F69" s="312"/>
      <c r="G69" s="312"/>
    </row>
  </sheetData>
  <mergeCells count="12">
    <mergeCell ref="C2:D2"/>
    <mergeCell ref="F2:G2"/>
    <mergeCell ref="C14:D14"/>
    <mergeCell ref="F14:G14"/>
    <mergeCell ref="C32:D32"/>
    <mergeCell ref="F32:G32"/>
    <mergeCell ref="C54:D54"/>
    <mergeCell ref="F54:G54"/>
    <mergeCell ref="C62:D62"/>
    <mergeCell ref="F62:G62"/>
    <mergeCell ref="C41:D41"/>
    <mergeCell ref="F41:G4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K124"/>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2.8554687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1"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11" ht="15.75" x14ac:dyDescent="0.25">
      <c r="C2" s="371" t="s">
        <v>68</v>
      </c>
      <c r="D2" s="371"/>
      <c r="E2" s="372" t="s">
        <v>69</v>
      </c>
      <c r="F2" s="372"/>
    </row>
    <row r="3" spans="1:11" x14ac:dyDescent="0.25">
      <c r="A3" s="169" t="s">
        <v>381</v>
      </c>
      <c r="B3" s="169" t="s">
        <v>681</v>
      </c>
      <c r="C3" s="306">
        <v>45382</v>
      </c>
      <c r="D3" s="306">
        <v>45291</v>
      </c>
      <c r="E3" s="306">
        <f>C3</f>
        <v>45382</v>
      </c>
      <c r="F3" s="306">
        <f>D3</f>
        <v>45291</v>
      </c>
    </row>
    <row r="4" spans="1:11" x14ac:dyDescent="0.25">
      <c r="C4" s="245" t="s">
        <v>16</v>
      </c>
      <c r="D4" s="245" t="s">
        <v>16</v>
      </c>
      <c r="E4" s="245" t="s">
        <v>16</v>
      </c>
      <c r="F4" s="245" t="s">
        <v>16</v>
      </c>
    </row>
    <row r="5" spans="1:11" s="169" customFormat="1" x14ac:dyDescent="0.25">
      <c r="A5" s="279" t="s">
        <v>268</v>
      </c>
      <c r="B5" s="280" t="s">
        <v>494</v>
      </c>
      <c r="C5" s="307"/>
      <c r="D5" s="248"/>
      <c r="E5" s="248"/>
      <c r="F5" s="248"/>
      <c r="G5"/>
      <c r="H5"/>
      <c r="I5"/>
      <c r="J5"/>
      <c r="K5"/>
    </row>
    <row r="6" spans="1:11" x14ac:dyDescent="0.25">
      <c r="A6" s="211" t="s">
        <v>269</v>
      </c>
      <c r="B6" s="313" t="s">
        <v>495</v>
      </c>
      <c r="C6" s="301">
        <v>37009701</v>
      </c>
      <c r="D6" s="301">
        <v>37477190</v>
      </c>
      <c r="E6" s="302">
        <v>37009701</v>
      </c>
      <c r="F6" s="302">
        <v>37477190</v>
      </c>
    </row>
    <row r="7" spans="1:11" s="169" customFormat="1" ht="30" x14ac:dyDescent="0.25">
      <c r="A7" s="279" t="s">
        <v>270</v>
      </c>
      <c r="B7" s="280" t="s">
        <v>496</v>
      </c>
      <c r="C7" s="307">
        <v>37009701</v>
      </c>
      <c r="D7" s="248">
        <v>37477190</v>
      </c>
      <c r="E7" s="248">
        <v>37009701</v>
      </c>
      <c r="F7" s="248">
        <v>37477190</v>
      </c>
      <c r="G7"/>
      <c r="H7"/>
      <c r="I7"/>
      <c r="J7"/>
      <c r="K7"/>
    </row>
    <row r="8" spans="1:11" x14ac:dyDescent="0.25">
      <c r="A8" s="211" t="s">
        <v>271</v>
      </c>
      <c r="B8" s="313" t="s">
        <v>497</v>
      </c>
      <c r="C8" s="301">
        <v>139781390</v>
      </c>
      <c r="D8" s="301">
        <v>142366370</v>
      </c>
      <c r="E8" s="302">
        <v>165610709</v>
      </c>
      <c r="F8" s="302">
        <v>168437244</v>
      </c>
    </row>
    <row r="9" spans="1:11" ht="30" x14ac:dyDescent="0.25">
      <c r="A9" s="211" t="s">
        <v>682</v>
      </c>
      <c r="B9" s="313"/>
      <c r="C9" s="301">
        <v>32558328</v>
      </c>
      <c r="D9" s="301">
        <v>26383283</v>
      </c>
      <c r="E9" s="302">
        <v>32558328</v>
      </c>
      <c r="F9" s="302">
        <v>26383283</v>
      </c>
    </row>
    <row r="10" spans="1:11" ht="30" x14ac:dyDescent="0.25">
      <c r="A10" s="211" t="s">
        <v>683</v>
      </c>
      <c r="B10" s="313" t="s">
        <v>498</v>
      </c>
      <c r="C10" s="301">
        <v>18562500</v>
      </c>
      <c r="D10" s="301">
        <v>18562500</v>
      </c>
      <c r="E10" s="302">
        <v>18562500</v>
      </c>
      <c r="F10" s="302">
        <v>18562500</v>
      </c>
    </row>
    <row r="11" spans="1:11" x14ac:dyDescent="0.25">
      <c r="A11" t="s">
        <v>272</v>
      </c>
      <c r="B11" s="316" t="s">
        <v>499</v>
      </c>
      <c r="C11" s="301">
        <v>137434169</v>
      </c>
      <c r="D11" s="301">
        <v>134178984</v>
      </c>
      <c r="E11" s="302">
        <v>137434169</v>
      </c>
      <c r="F11" s="302">
        <v>134178984</v>
      </c>
    </row>
    <row r="12" spans="1:11" s="169" customFormat="1" x14ac:dyDescent="0.25">
      <c r="A12" s="279" t="s">
        <v>273</v>
      </c>
      <c r="B12" s="280" t="s">
        <v>500</v>
      </c>
      <c r="C12" s="307">
        <v>328336387</v>
      </c>
      <c r="D12" s="248">
        <v>321491137</v>
      </c>
      <c r="E12" s="248">
        <v>354165706</v>
      </c>
      <c r="F12" s="248">
        <v>347562011</v>
      </c>
      <c r="G12"/>
      <c r="H12"/>
      <c r="I12"/>
      <c r="J12"/>
      <c r="K12"/>
    </row>
    <row r="13" spans="1:11" s="169" customFormat="1" x14ac:dyDescent="0.25">
      <c r="A13" s="279" t="s">
        <v>274</v>
      </c>
      <c r="B13" s="280" t="s">
        <v>501</v>
      </c>
      <c r="C13" s="307">
        <v>365346088</v>
      </c>
      <c r="D13" s="248">
        <v>358968327</v>
      </c>
      <c r="E13" s="248">
        <v>391175407</v>
      </c>
      <c r="F13" s="248">
        <v>385039201</v>
      </c>
      <c r="G13"/>
      <c r="H13"/>
      <c r="I13"/>
      <c r="J13"/>
      <c r="K13"/>
    </row>
    <row r="15" spans="1:11" s="169" customFormat="1" x14ac:dyDescent="0.25">
      <c r="A15" s="279" t="s">
        <v>275</v>
      </c>
      <c r="B15" s="280" t="s">
        <v>686</v>
      </c>
      <c r="C15" s="307"/>
      <c r="D15" s="248"/>
      <c r="E15" s="248"/>
      <c r="F15" s="248"/>
      <c r="G15"/>
      <c r="H15"/>
      <c r="I15"/>
      <c r="J15"/>
      <c r="K15"/>
    </row>
    <row r="16" spans="1:11" x14ac:dyDescent="0.25">
      <c r="A16" s="211" t="s">
        <v>269</v>
      </c>
      <c r="B16" s="313" t="s">
        <v>687</v>
      </c>
      <c r="C16" s="301">
        <v>4162340</v>
      </c>
      <c r="D16" s="301">
        <v>4117311</v>
      </c>
      <c r="E16" s="302">
        <v>4162340</v>
      </c>
      <c r="F16" s="302">
        <v>4117311</v>
      </c>
    </row>
    <row r="17" spans="1:11" x14ac:dyDescent="0.25">
      <c r="A17" s="211" t="s">
        <v>889</v>
      </c>
      <c r="B17" s="313" t="s">
        <v>890</v>
      </c>
      <c r="C17" s="301">
        <v>5424</v>
      </c>
      <c r="D17" s="301" t="s">
        <v>891</v>
      </c>
      <c r="E17" s="302">
        <v>6543</v>
      </c>
      <c r="F17" s="302">
        <v>4475</v>
      </c>
    </row>
    <row r="18" spans="1:11" s="169" customFormat="1" ht="30" x14ac:dyDescent="0.25">
      <c r="A18" s="279" t="s">
        <v>276</v>
      </c>
      <c r="B18" s="280" t="s">
        <v>688</v>
      </c>
      <c r="C18" s="307">
        <v>4167764</v>
      </c>
      <c r="D18" s="248">
        <v>4117311</v>
      </c>
      <c r="E18" s="248">
        <v>4168883</v>
      </c>
      <c r="F18" s="248">
        <v>4121786</v>
      </c>
      <c r="G18"/>
      <c r="H18"/>
      <c r="I18"/>
      <c r="J18"/>
      <c r="K18"/>
    </row>
    <row r="19" spans="1:11" ht="30" customHeight="1" x14ac:dyDescent="0.25">
      <c r="A19" s="211" t="s">
        <v>277</v>
      </c>
      <c r="B19" s="313" t="s">
        <v>791</v>
      </c>
      <c r="C19" s="301">
        <v>16531253</v>
      </c>
      <c r="D19" s="301">
        <v>16531253</v>
      </c>
      <c r="E19" s="302">
        <v>16531253</v>
      </c>
      <c r="F19" s="302">
        <v>16531253</v>
      </c>
    </row>
    <row r="20" spans="1:11" ht="45" x14ac:dyDescent="0.25">
      <c r="A20" s="211" t="s">
        <v>684</v>
      </c>
      <c r="B20" s="313" t="s">
        <v>689</v>
      </c>
      <c r="C20" s="301">
        <v>2650549</v>
      </c>
      <c r="D20" s="301">
        <v>2650549</v>
      </c>
      <c r="E20" s="302">
        <v>2650549</v>
      </c>
      <c r="F20" s="302">
        <v>2650549</v>
      </c>
    </row>
    <row r="21" spans="1:11" ht="30" x14ac:dyDescent="0.25">
      <c r="A21" s="211" t="s">
        <v>685</v>
      </c>
      <c r="B21" s="313" t="s">
        <v>690</v>
      </c>
      <c r="C21" s="301">
        <v>6620186</v>
      </c>
      <c r="D21" s="301">
        <v>6620186</v>
      </c>
      <c r="E21" s="302">
        <v>6620186</v>
      </c>
      <c r="F21" s="302">
        <v>6620186</v>
      </c>
    </row>
    <row r="22" spans="1:11" ht="30" x14ac:dyDescent="0.25">
      <c r="A22" s="211" t="s">
        <v>892</v>
      </c>
      <c r="B22" s="313" t="s">
        <v>893</v>
      </c>
      <c r="C22" s="301">
        <v>7239338</v>
      </c>
      <c r="D22" s="301">
        <v>7239338</v>
      </c>
      <c r="E22" s="302">
        <v>7239338</v>
      </c>
      <c r="F22" s="302">
        <v>7239338</v>
      </c>
    </row>
    <row r="23" spans="1:11" ht="30" x14ac:dyDescent="0.25">
      <c r="A23" s="211" t="s">
        <v>278</v>
      </c>
      <c r="B23" s="313" t="s">
        <v>792</v>
      </c>
      <c r="C23" s="301">
        <v>21180</v>
      </c>
      <c r="D23" s="301">
        <v>21180</v>
      </c>
      <c r="E23" s="302">
        <v>21180</v>
      </c>
      <c r="F23" s="302">
        <v>21180</v>
      </c>
    </row>
    <row r="24" spans="1:11" x14ac:dyDescent="0.25">
      <c r="A24" s="211" t="s">
        <v>279</v>
      </c>
      <c r="B24" s="313" t="s">
        <v>691</v>
      </c>
      <c r="C24" s="301">
        <v>4891309</v>
      </c>
      <c r="D24" s="301">
        <v>3570603</v>
      </c>
      <c r="E24" s="302">
        <v>5865601</v>
      </c>
      <c r="F24" s="302">
        <v>4540432</v>
      </c>
    </row>
    <row r="25" spans="1:11" x14ac:dyDescent="0.25">
      <c r="A25" s="313" t="s">
        <v>272</v>
      </c>
      <c r="B25" s="313" t="s">
        <v>499</v>
      </c>
      <c r="C25" s="301">
        <v>19156131</v>
      </c>
      <c r="D25" s="301">
        <v>19014063</v>
      </c>
      <c r="E25" s="302">
        <v>19156131</v>
      </c>
      <c r="F25" s="302">
        <v>19014063</v>
      </c>
    </row>
    <row r="26" spans="1:11" ht="30" x14ac:dyDescent="0.25">
      <c r="A26" s="211" t="s">
        <v>894</v>
      </c>
      <c r="B26" s="313" t="s">
        <v>895</v>
      </c>
      <c r="C26" s="301" t="s">
        <v>896</v>
      </c>
      <c r="D26" s="301" t="s">
        <v>896</v>
      </c>
      <c r="E26" s="302" t="s">
        <v>897</v>
      </c>
      <c r="F26" s="302">
        <v>4654</v>
      </c>
    </row>
    <row r="27" spans="1:11" s="169" customFormat="1" x14ac:dyDescent="0.25">
      <c r="A27" s="279" t="s">
        <v>280</v>
      </c>
      <c r="B27" s="280" t="s">
        <v>692</v>
      </c>
      <c r="C27" s="307">
        <v>40578693</v>
      </c>
      <c r="D27" s="248">
        <v>39115919</v>
      </c>
      <c r="E27" s="248">
        <v>41552985</v>
      </c>
      <c r="F27" s="248">
        <v>40090402</v>
      </c>
      <c r="G27"/>
      <c r="H27"/>
      <c r="I27"/>
      <c r="J27"/>
      <c r="K27"/>
    </row>
    <row r="28" spans="1:11" s="169" customFormat="1" x14ac:dyDescent="0.25">
      <c r="A28" s="279" t="s">
        <v>281</v>
      </c>
      <c r="B28" s="280" t="s">
        <v>693</v>
      </c>
      <c r="C28" s="307">
        <v>44746457</v>
      </c>
      <c r="D28" s="248">
        <v>43233230</v>
      </c>
      <c r="E28" s="248">
        <v>45721868</v>
      </c>
      <c r="F28" s="248">
        <v>44212188</v>
      </c>
      <c r="G28"/>
      <c r="H28"/>
      <c r="I28"/>
      <c r="J28"/>
      <c r="K28"/>
    </row>
    <row r="31" spans="1:11" ht="15.75" x14ac:dyDescent="0.25">
      <c r="C31" s="371" t="s">
        <v>68</v>
      </c>
      <c r="D31" s="371"/>
      <c r="E31" s="372" t="s">
        <v>69</v>
      </c>
      <c r="F31" s="372"/>
    </row>
    <row r="32" spans="1:11" s="317" customFormat="1" ht="30" x14ac:dyDescent="0.25">
      <c r="A32" s="219" t="s">
        <v>502</v>
      </c>
      <c r="B32" s="219" t="s">
        <v>695</v>
      </c>
      <c r="C32" s="306">
        <f>C3</f>
        <v>45382</v>
      </c>
      <c r="D32" s="306">
        <f>D3</f>
        <v>45291</v>
      </c>
      <c r="E32" s="306">
        <f>E3</f>
        <v>45382</v>
      </c>
      <c r="F32" s="306">
        <f>F3</f>
        <v>45291</v>
      </c>
    </row>
    <row r="33" spans="1:11" x14ac:dyDescent="0.25">
      <c r="C33" s="245" t="s">
        <v>16</v>
      </c>
      <c r="D33" s="245" t="s">
        <v>16</v>
      </c>
      <c r="E33" s="245" t="s">
        <v>16</v>
      </c>
      <c r="F33" s="245" t="s">
        <v>16</v>
      </c>
    </row>
    <row r="34" spans="1:11" s="169" customFormat="1" x14ac:dyDescent="0.25">
      <c r="A34" s="279" t="s">
        <v>660</v>
      </c>
      <c r="B34" s="280" t="s">
        <v>487</v>
      </c>
      <c r="C34" s="307">
        <v>41594501</v>
      </c>
      <c r="D34" s="248">
        <v>41742974</v>
      </c>
      <c r="E34" s="248">
        <v>41598976</v>
      </c>
      <c r="F34" s="248">
        <v>41742974</v>
      </c>
      <c r="G34"/>
      <c r="H34"/>
      <c r="I34"/>
      <c r="J34"/>
      <c r="K34"/>
    </row>
    <row r="35" spans="1:11" ht="30" x14ac:dyDescent="0.25">
      <c r="A35" s="211" t="s">
        <v>898</v>
      </c>
      <c r="B35" s="313" t="s">
        <v>696</v>
      </c>
      <c r="C35" s="301">
        <v>-1025671</v>
      </c>
      <c r="D35" s="301">
        <v>-3612980</v>
      </c>
      <c r="E35" s="302">
        <v>-1029027</v>
      </c>
      <c r="F35" s="302">
        <v>-3620810</v>
      </c>
    </row>
    <row r="36" spans="1:11" ht="30" x14ac:dyDescent="0.25">
      <c r="A36" s="211" t="s">
        <v>694</v>
      </c>
      <c r="B36" s="313" t="s">
        <v>697</v>
      </c>
      <c r="C36" s="301">
        <v>608635</v>
      </c>
      <c r="D36" s="301">
        <v>3464507</v>
      </c>
      <c r="E36" s="302">
        <v>608635</v>
      </c>
      <c r="F36" s="302">
        <v>3476812</v>
      </c>
    </row>
    <row r="37" spans="1:11" s="169" customFormat="1" x14ac:dyDescent="0.25">
      <c r="A37" s="279" t="s">
        <v>661</v>
      </c>
      <c r="B37" s="280" t="s">
        <v>666</v>
      </c>
      <c r="C37" s="307">
        <v>41177465</v>
      </c>
      <c r="D37" s="248">
        <v>41594501</v>
      </c>
      <c r="E37" s="248">
        <v>41178584</v>
      </c>
      <c r="F37" s="248">
        <v>41598976</v>
      </c>
      <c r="G37"/>
      <c r="H37"/>
      <c r="I37"/>
      <c r="J37"/>
      <c r="K37"/>
    </row>
    <row r="38" spans="1:11" x14ac:dyDescent="0.25">
      <c r="A38" s="211"/>
      <c r="B38" s="313"/>
    </row>
    <row r="39" spans="1:11" x14ac:dyDescent="0.25">
      <c r="A39" s="211"/>
      <c r="B39" s="313"/>
    </row>
    <row r="40" spans="1:11" ht="15.75" x14ac:dyDescent="0.25">
      <c r="A40" s="211"/>
      <c r="B40" s="313"/>
      <c r="C40" s="371" t="s">
        <v>68</v>
      </c>
      <c r="D40" s="371"/>
      <c r="E40" s="372" t="s">
        <v>69</v>
      </c>
      <c r="F40" s="372"/>
    </row>
    <row r="41" spans="1:11" ht="30" x14ac:dyDescent="0.25">
      <c r="A41" s="282" t="s">
        <v>503</v>
      </c>
      <c r="B41" s="318" t="s">
        <v>706</v>
      </c>
      <c r="C41" s="306">
        <f>C32</f>
        <v>45382</v>
      </c>
      <c r="D41" s="306">
        <f>D32</f>
        <v>45291</v>
      </c>
      <c r="E41" s="306">
        <f>E32</f>
        <v>45382</v>
      </c>
      <c r="F41" s="306">
        <f>F32</f>
        <v>45291</v>
      </c>
    </row>
    <row r="42" spans="1:11" s="169" customFormat="1" x14ac:dyDescent="0.25">
      <c r="A42" s="279" t="s">
        <v>660</v>
      </c>
      <c r="B42" s="280" t="s">
        <v>487</v>
      </c>
      <c r="C42" s="307">
        <v>360607056</v>
      </c>
      <c r="D42" s="248">
        <v>313602263</v>
      </c>
      <c r="E42" s="248">
        <v>387652413</v>
      </c>
      <c r="F42" s="248">
        <v>339327346</v>
      </c>
      <c r="G42"/>
      <c r="H42"/>
      <c r="I42"/>
      <c r="J42"/>
      <c r="K42"/>
    </row>
    <row r="43" spans="1:11" x14ac:dyDescent="0.25">
      <c r="A43" s="211" t="s">
        <v>282</v>
      </c>
      <c r="B43" s="313" t="s">
        <v>698</v>
      </c>
      <c r="C43" s="301">
        <v>7171825</v>
      </c>
      <c r="D43" s="301">
        <v>26383283</v>
      </c>
      <c r="E43" s="302">
        <v>7171825</v>
      </c>
      <c r="F43" s="302">
        <v>28524447</v>
      </c>
    </row>
    <row r="44" spans="1:11" ht="30" x14ac:dyDescent="0.25">
      <c r="A44" s="211" t="s">
        <v>283</v>
      </c>
      <c r="B44" s="313" t="s">
        <v>699</v>
      </c>
      <c r="C44" s="301">
        <v>-996780</v>
      </c>
      <c r="D44" s="301">
        <v>-8318710</v>
      </c>
      <c r="E44" s="302">
        <v>-996780</v>
      </c>
      <c r="F44" s="302">
        <v>-8318710</v>
      </c>
    </row>
    <row r="45" spans="1:11" ht="30" x14ac:dyDescent="0.25">
      <c r="A45" s="211" t="s">
        <v>284</v>
      </c>
      <c r="B45" s="313" t="s">
        <v>700</v>
      </c>
      <c r="C45" s="301" t="s">
        <v>328</v>
      </c>
      <c r="D45" s="301">
        <v>7065258</v>
      </c>
      <c r="E45" s="302" t="s">
        <v>328</v>
      </c>
      <c r="F45" s="302">
        <v>7065258</v>
      </c>
    </row>
    <row r="46" spans="1:11" x14ac:dyDescent="0.25">
      <c r="A46" s="211" t="s">
        <v>285</v>
      </c>
      <c r="B46" s="313" t="s">
        <v>701</v>
      </c>
      <c r="C46" s="301" t="s">
        <v>328</v>
      </c>
      <c r="D46" s="301">
        <v>15099296</v>
      </c>
      <c r="E46" s="302" t="s">
        <v>328</v>
      </c>
      <c r="F46" s="302">
        <v>15099296</v>
      </c>
    </row>
    <row r="47" spans="1:11" x14ac:dyDescent="0.25">
      <c r="A47" s="211" t="s">
        <v>286</v>
      </c>
      <c r="B47" s="313" t="s">
        <v>702</v>
      </c>
      <c r="C47" s="301">
        <v>3727050</v>
      </c>
      <c r="D47" s="301">
        <v>11656486</v>
      </c>
      <c r="E47" s="302">
        <v>3727050</v>
      </c>
      <c r="F47" s="302">
        <v>11656486</v>
      </c>
    </row>
    <row r="48" spans="1:11" ht="30" x14ac:dyDescent="0.25">
      <c r="A48" s="211" t="s">
        <v>287</v>
      </c>
      <c r="B48" s="313" t="s">
        <v>703</v>
      </c>
      <c r="C48" s="301">
        <v>-329798</v>
      </c>
      <c r="D48" s="301">
        <v>-1205248</v>
      </c>
      <c r="E48" s="302">
        <v>-329798</v>
      </c>
      <c r="F48" s="302">
        <v>-1205248</v>
      </c>
    </row>
    <row r="49" spans="1:11" ht="30" x14ac:dyDescent="0.25">
      <c r="A49" s="211" t="s">
        <v>288</v>
      </c>
      <c r="B49" s="313" t="s">
        <v>704</v>
      </c>
      <c r="C49" s="301">
        <v>-1264274</v>
      </c>
      <c r="D49" s="301">
        <v>-3675572</v>
      </c>
      <c r="E49" s="302">
        <v>-1506020</v>
      </c>
      <c r="F49" s="302">
        <v>-4496462</v>
      </c>
    </row>
    <row r="50" spans="1:11" s="169" customFormat="1" x14ac:dyDescent="0.25">
      <c r="A50" s="279" t="s">
        <v>661</v>
      </c>
      <c r="B50" s="280" t="s">
        <v>666</v>
      </c>
      <c r="C50" s="307">
        <v>368915080</v>
      </c>
      <c r="D50" s="248">
        <v>360607056</v>
      </c>
      <c r="E50" s="248">
        <v>395718691</v>
      </c>
      <c r="F50" s="248">
        <v>387652413</v>
      </c>
      <c r="G50"/>
      <c r="H50"/>
      <c r="I50"/>
      <c r="J50"/>
      <c r="K50"/>
    </row>
    <row r="51" spans="1:11" s="169" customFormat="1" ht="30" x14ac:dyDescent="0.25">
      <c r="A51" s="279" t="s">
        <v>899</v>
      </c>
      <c r="B51" s="280" t="s">
        <v>705</v>
      </c>
      <c r="C51" s="307">
        <v>410092545</v>
      </c>
      <c r="D51" s="248">
        <v>402201557</v>
      </c>
      <c r="E51" s="248">
        <v>436897275</v>
      </c>
      <c r="F51" s="248">
        <v>429251389</v>
      </c>
      <c r="G51"/>
      <c r="H51"/>
      <c r="I51"/>
      <c r="J51"/>
      <c r="K51"/>
    </row>
    <row r="52" spans="1:11" x14ac:dyDescent="0.25">
      <c r="E52" s="300"/>
      <c r="F52" s="300"/>
    </row>
    <row r="54" spans="1:11" ht="15.75" x14ac:dyDescent="0.25">
      <c r="C54" s="371" t="s">
        <v>68</v>
      </c>
      <c r="D54" s="371"/>
      <c r="E54" s="372" t="s">
        <v>69</v>
      </c>
      <c r="F54" s="372"/>
    </row>
    <row r="55" spans="1:11" s="317" customFormat="1" x14ac:dyDescent="0.25">
      <c r="A55" s="219" t="s">
        <v>707</v>
      </c>
      <c r="B55" s="219" t="s">
        <v>714</v>
      </c>
      <c r="C55" s="306">
        <f>C41</f>
        <v>45382</v>
      </c>
      <c r="D55" s="306">
        <f>D41</f>
        <v>45291</v>
      </c>
      <c r="E55" s="306">
        <f>E41</f>
        <v>45382</v>
      </c>
      <c r="F55" s="306">
        <f>F41</f>
        <v>45291</v>
      </c>
    </row>
    <row r="56" spans="1:11" x14ac:dyDescent="0.25">
      <c r="A56" s="211"/>
      <c r="B56" s="313"/>
      <c r="C56" s="245" t="s">
        <v>16</v>
      </c>
      <c r="D56" s="245" t="s">
        <v>16</v>
      </c>
      <c r="E56" s="245" t="s">
        <v>16</v>
      </c>
      <c r="F56" s="245" t="s">
        <v>16</v>
      </c>
    </row>
    <row r="57" spans="1:11" ht="30" x14ac:dyDescent="0.25">
      <c r="A57" s="211" t="s">
        <v>289</v>
      </c>
      <c r="B57" s="313" t="s">
        <v>298</v>
      </c>
      <c r="C57" s="301" t="s">
        <v>900</v>
      </c>
      <c r="D57" s="301" t="s">
        <v>896</v>
      </c>
      <c r="E57" s="301">
        <v>61110205</v>
      </c>
      <c r="F57" s="301">
        <v>65568897</v>
      </c>
    </row>
    <row r="58" spans="1:11" x14ac:dyDescent="0.25">
      <c r="A58" s="211" t="s">
        <v>290</v>
      </c>
      <c r="B58" s="313" t="s">
        <v>708</v>
      </c>
      <c r="C58" s="301">
        <v>99925756</v>
      </c>
      <c r="D58" s="301">
        <v>99919164</v>
      </c>
      <c r="E58" s="301">
        <v>99925756</v>
      </c>
      <c r="F58" s="301">
        <v>99919164</v>
      </c>
    </row>
    <row r="59" spans="1:11" x14ac:dyDescent="0.25">
      <c r="A59" s="211" t="s">
        <v>291</v>
      </c>
      <c r="B59" s="313" t="s">
        <v>299</v>
      </c>
      <c r="C59" s="301" t="s">
        <v>900</v>
      </c>
      <c r="D59" s="301" t="s">
        <v>896</v>
      </c>
      <c r="E59" s="300">
        <v>14649286</v>
      </c>
      <c r="F59" s="300">
        <v>13899286</v>
      </c>
    </row>
    <row r="60" spans="1:11" s="169" customFormat="1" x14ac:dyDescent="0.25">
      <c r="A60" s="279" t="s">
        <v>48</v>
      </c>
      <c r="B60" s="280" t="s">
        <v>44</v>
      </c>
      <c r="C60" s="307">
        <v>99925756</v>
      </c>
      <c r="D60" s="248">
        <v>99919164</v>
      </c>
      <c r="E60" s="307">
        <v>175685247</v>
      </c>
      <c r="F60" s="248">
        <v>179387347</v>
      </c>
      <c r="G60"/>
      <c r="H60"/>
      <c r="I60"/>
      <c r="J60"/>
      <c r="K60"/>
    </row>
    <row r="61" spans="1:11" ht="30" x14ac:dyDescent="0.25">
      <c r="A61" s="211" t="s">
        <v>292</v>
      </c>
      <c r="B61" s="313" t="s">
        <v>709</v>
      </c>
      <c r="C61" s="301">
        <v>98360</v>
      </c>
      <c r="D61" s="301">
        <v>473973</v>
      </c>
      <c r="E61" s="301">
        <v>98360</v>
      </c>
      <c r="F61" s="301">
        <v>473973</v>
      </c>
    </row>
    <row r="62" spans="1:11" ht="30" x14ac:dyDescent="0.25">
      <c r="A62" s="211" t="s">
        <v>293</v>
      </c>
      <c r="B62" s="313" t="s">
        <v>710</v>
      </c>
      <c r="C62" s="301" t="s">
        <v>901</v>
      </c>
      <c r="D62" s="301" t="s">
        <v>896</v>
      </c>
      <c r="E62" s="301">
        <v>53224</v>
      </c>
      <c r="F62" s="301">
        <v>75493</v>
      </c>
    </row>
    <row r="63" spans="1:11" s="169" customFormat="1" x14ac:dyDescent="0.25">
      <c r="A63" s="279" t="s">
        <v>294</v>
      </c>
      <c r="B63" s="280" t="s">
        <v>504</v>
      </c>
      <c r="C63" s="307">
        <v>100024116</v>
      </c>
      <c r="D63" s="248">
        <v>100393137</v>
      </c>
      <c r="E63" s="307">
        <v>175836831</v>
      </c>
      <c r="F63" s="248">
        <v>179936813</v>
      </c>
      <c r="G63"/>
      <c r="H63"/>
      <c r="I63"/>
      <c r="J63"/>
      <c r="K63"/>
    </row>
    <row r="64" spans="1:11" x14ac:dyDescent="0.25">
      <c r="A64" s="211" t="s">
        <v>295</v>
      </c>
      <c r="B64" s="313" t="s">
        <v>711</v>
      </c>
      <c r="C64" s="301"/>
      <c r="D64" s="301"/>
      <c r="E64" s="301"/>
      <c r="F64" s="301"/>
    </row>
    <row r="65" spans="1:11" x14ac:dyDescent="0.25">
      <c r="A65" s="211" t="s">
        <v>296</v>
      </c>
      <c r="B65" s="313" t="s">
        <v>712</v>
      </c>
      <c r="C65" s="301">
        <v>100024116</v>
      </c>
      <c r="D65" s="301">
        <v>100393137</v>
      </c>
      <c r="E65" s="301">
        <v>161134321</v>
      </c>
      <c r="F65" s="301">
        <v>165962034</v>
      </c>
    </row>
    <row r="66" spans="1:11" x14ac:dyDescent="0.25">
      <c r="A66" s="211" t="s">
        <v>297</v>
      </c>
      <c r="B66" s="313" t="s">
        <v>713</v>
      </c>
      <c r="C66" s="301" t="s">
        <v>900</v>
      </c>
      <c r="D66" s="301" t="s">
        <v>896</v>
      </c>
      <c r="E66" s="301">
        <v>14702510</v>
      </c>
      <c r="F66" s="301">
        <v>13974779</v>
      </c>
    </row>
    <row r="68" spans="1:11" x14ac:dyDescent="0.25">
      <c r="A68" s="279" t="s">
        <v>715</v>
      </c>
      <c r="B68" s="280" t="s">
        <v>716</v>
      </c>
      <c r="C68" s="307">
        <v>14670780</v>
      </c>
      <c r="D68" s="248">
        <v>14880675</v>
      </c>
      <c r="E68" s="307">
        <v>15142562</v>
      </c>
      <c r="F68" s="248">
        <v>15358677</v>
      </c>
    </row>
    <row r="69" spans="1:11" x14ac:dyDescent="0.25">
      <c r="A69" s="211" t="s">
        <v>295</v>
      </c>
      <c r="B69" s="313" t="s">
        <v>711</v>
      </c>
      <c r="C69" s="301"/>
      <c r="D69" s="301"/>
      <c r="E69" s="301"/>
      <c r="F69" s="301"/>
    </row>
    <row r="70" spans="1:11" x14ac:dyDescent="0.25">
      <c r="A70" s="211" t="s">
        <v>302</v>
      </c>
      <c r="B70" s="313" t="s">
        <v>304</v>
      </c>
      <c r="C70" s="301">
        <v>13824154</v>
      </c>
      <c r="D70" s="301">
        <v>14036873</v>
      </c>
      <c r="E70" s="301">
        <v>14268732</v>
      </c>
      <c r="F70" s="301">
        <v>14487671</v>
      </c>
    </row>
    <row r="71" spans="1:11" x14ac:dyDescent="0.25">
      <c r="A71" s="211" t="s">
        <v>303</v>
      </c>
      <c r="B71" s="313" t="s">
        <v>717</v>
      </c>
      <c r="C71" s="301">
        <v>846626</v>
      </c>
      <c r="D71" s="301">
        <v>843802</v>
      </c>
      <c r="E71" s="301">
        <v>873830</v>
      </c>
      <c r="F71" s="301">
        <v>871006</v>
      </c>
    </row>
    <row r="74" spans="1:11" ht="15.75" x14ac:dyDescent="0.25">
      <c r="C74" s="371" t="s">
        <v>68</v>
      </c>
      <c r="D74" s="371"/>
      <c r="E74" s="371"/>
      <c r="F74" s="155"/>
    </row>
    <row r="75" spans="1:11" s="317" customFormat="1" x14ac:dyDescent="0.25">
      <c r="A75" s="219" t="s">
        <v>718</v>
      </c>
      <c r="B75" s="219" t="s">
        <v>724</v>
      </c>
      <c r="C75" s="52" t="s">
        <v>118</v>
      </c>
      <c r="D75" s="52" t="s">
        <v>719</v>
      </c>
      <c r="E75" s="306" t="s">
        <v>39</v>
      </c>
      <c r="F75" s="315"/>
    </row>
    <row r="76" spans="1:11" s="317" customFormat="1" x14ac:dyDescent="0.25">
      <c r="A76" s="219"/>
      <c r="B76" s="219"/>
      <c r="C76" s="52" t="s">
        <v>725</v>
      </c>
      <c r="D76" s="52" t="s">
        <v>726</v>
      </c>
      <c r="E76" s="306" t="s">
        <v>40</v>
      </c>
      <c r="F76" s="315"/>
    </row>
    <row r="77" spans="1:11" x14ac:dyDescent="0.25">
      <c r="A77" s="211"/>
      <c r="B77" s="313"/>
      <c r="C77" s="245" t="s">
        <v>16</v>
      </c>
      <c r="D77" s="245" t="s">
        <v>16</v>
      </c>
      <c r="E77" s="245" t="s">
        <v>16</v>
      </c>
      <c r="F77" s="245"/>
    </row>
    <row r="78" spans="1:11" s="169" customFormat="1" x14ac:dyDescent="0.25">
      <c r="A78" s="279" t="s">
        <v>214</v>
      </c>
      <c r="B78" s="280" t="s">
        <v>493</v>
      </c>
      <c r="C78" s="307">
        <v>14865954</v>
      </c>
      <c r="D78" s="248">
        <v>100366699</v>
      </c>
      <c r="E78" s="307">
        <v>115232653</v>
      </c>
      <c r="F78" s="311"/>
      <c r="G78"/>
      <c r="H78"/>
      <c r="I78"/>
      <c r="J78"/>
      <c r="K78"/>
    </row>
    <row r="79" spans="1:11" x14ac:dyDescent="0.25">
      <c r="A79" s="211" t="s">
        <v>300</v>
      </c>
      <c r="B79" s="313" t="s">
        <v>727</v>
      </c>
      <c r="C79" s="301">
        <v>629297</v>
      </c>
      <c r="D79" s="301" t="s">
        <v>817</v>
      </c>
      <c r="E79" s="301">
        <v>629297</v>
      </c>
      <c r="F79" s="312"/>
    </row>
    <row r="80" spans="1:11" x14ac:dyDescent="0.25">
      <c r="A80" s="211" t="s">
        <v>720</v>
      </c>
      <c r="B80" s="313" t="s">
        <v>728</v>
      </c>
      <c r="C80" s="301">
        <v>218494</v>
      </c>
      <c r="D80" s="301" t="s">
        <v>817</v>
      </c>
      <c r="E80" s="301">
        <v>218494</v>
      </c>
      <c r="F80" s="312"/>
    </row>
    <row r="81" spans="1:11" x14ac:dyDescent="0.25">
      <c r="A81" s="211" t="s">
        <v>721</v>
      </c>
      <c r="B81" s="313" t="s">
        <v>729</v>
      </c>
      <c r="C81" s="301">
        <v>-833070</v>
      </c>
      <c r="D81" s="301" t="s">
        <v>817</v>
      </c>
      <c r="E81" s="301">
        <v>-833070</v>
      </c>
      <c r="F81" s="312"/>
    </row>
    <row r="82" spans="1:11" x14ac:dyDescent="0.25">
      <c r="A82" s="211" t="s">
        <v>722</v>
      </c>
      <c r="B82" s="313" t="s">
        <v>730</v>
      </c>
      <c r="C82" s="301">
        <v>-230114</v>
      </c>
      <c r="D82" s="301">
        <v>-500000</v>
      </c>
      <c r="E82" s="301">
        <v>-730114</v>
      </c>
      <c r="F82" s="312"/>
    </row>
    <row r="83" spans="1:11" x14ac:dyDescent="0.25">
      <c r="A83" s="211" t="s">
        <v>723</v>
      </c>
      <c r="B83" s="313" t="s">
        <v>731</v>
      </c>
      <c r="C83" s="301">
        <v>230114</v>
      </c>
      <c r="D83" s="301">
        <v>526438</v>
      </c>
      <c r="E83" s="301">
        <v>756552</v>
      </c>
      <c r="F83" s="312"/>
    </row>
    <row r="84" spans="1:11" s="169" customFormat="1" x14ac:dyDescent="0.25">
      <c r="A84" s="279" t="s">
        <v>796</v>
      </c>
      <c r="B84" s="280" t="s">
        <v>797</v>
      </c>
      <c r="C84" s="307">
        <v>14880675</v>
      </c>
      <c r="D84" s="248">
        <v>100393137</v>
      </c>
      <c r="E84" s="307">
        <v>115273812</v>
      </c>
      <c r="F84" s="311"/>
      <c r="G84"/>
      <c r="H84"/>
      <c r="I84"/>
      <c r="J84"/>
      <c r="K84"/>
    </row>
    <row r="85" spans="1:11" x14ac:dyDescent="0.25">
      <c r="A85" s="211" t="s">
        <v>721</v>
      </c>
      <c r="B85" s="313" t="s">
        <v>727</v>
      </c>
      <c r="C85" s="301">
        <v>-209895</v>
      </c>
      <c r="D85" s="301" t="s">
        <v>817</v>
      </c>
      <c r="E85" s="301">
        <v>-209895</v>
      </c>
      <c r="F85" s="312"/>
    </row>
    <row r="86" spans="1:11" x14ac:dyDescent="0.25">
      <c r="A86" s="211" t="s">
        <v>722</v>
      </c>
      <c r="B86" s="313" t="s">
        <v>730</v>
      </c>
      <c r="C86" s="301">
        <v>-55850</v>
      </c>
      <c r="D86" s="301">
        <v>-500000</v>
      </c>
      <c r="E86" s="301">
        <v>-555850</v>
      </c>
      <c r="F86" s="312"/>
    </row>
    <row r="87" spans="1:11" x14ac:dyDescent="0.25">
      <c r="A87" s="211" t="s">
        <v>723</v>
      </c>
      <c r="B87" s="313" t="s">
        <v>731</v>
      </c>
      <c r="C87" s="301">
        <v>55850</v>
      </c>
      <c r="D87" s="301">
        <v>130979</v>
      </c>
      <c r="E87" s="301">
        <v>186829</v>
      </c>
      <c r="F87" s="312"/>
    </row>
    <row r="88" spans="1:11" s="169" customFormat="1" x14ac:dyDescent="0.25">
      <c r="A88" s="279" t="s">
        <v>830</v>
      </c>
      <c r="B88" s="280" t="s">
        <v>831</v>
      </c>
      <c r="C88" s="307">
        <v>14670780</v>
      </c>
      <c r="D88" s="248">
        <v>100024116</v>
      </c>
      <c r="E88" s="307">
        <v>114694896</v>
      </c>
      <c r="F88" s="311"/>
      <c r="G88"/>
      <c r="H88"/>
      <c r="I88"/>
      <c r="J88"/>
      <c r="K88"/>
    </row>
    <row r="90" spans="1:11" ht="15.75" x14ac:dyDescent="0.25">
      <c r="C90" s="372" t="s">
        <v>69</v>
      </c>
      <c r="D90" s="372"/>
      <c r="E90" s="372"/>
      <c r="F90" s="372"/>
    </row>
    <row r="91" spans="1:11" ht="30" x14ac:dyDescent="0.25">
      <c r="A91" s="378" t="s">
        <v>718</v>
      </c>
      <c r="B91" s="380" t="s">
        <v>724</v>
      </c>
      <c r="C91" s="52" t="s">
        <v>118</v>
      </c>
      <c r="D91" s="52" t="s">
        <v>732</v>
      </c>
      <c r="E91" s="52" t="s">
        <v>719</v>
      </c>
      <c r="F91" s="306" t="s">
        <v>39</v>
      </c>
    </row>
    <row r="92" spans="1:11" ht="30" x14ac:dyDescent="0.25">
      <c r="A92" s="379"/>
      <c r="B92" s="380"/>
      <c r="C92" s="52" t="s">
        <v>725</v>
      </c>
      <c r="D92" s="52" t="s">
        <v>575</v>
      </c>
      <c r="E92" s="52" t="s">
        <v>726</v>
      </c>
      <c r="F92" s="306" t="s">
        <v>40</v>
      </c>
    </row>
    <row r="93" spans="1:11" x14ac:dyDescent="0.25">
      <c r="A93" s="279" t="str">
        <f>A78</f>
        <v>2022. gada 31. decembrī</v>
      </c>
      <c r="B93" s="280" t="str">
        <f>B78</f>
        <v>At 31 December 2022</v>
      </c>
      <c r="C93" s="307">
        <v>15350376</v>
      </c>
      <c r="D93" s="307">
        <v>82429949</v>
      </c>
      <c r="E93" s="307">
        <v>100366699</v>
      </c>
      <c r="F93" s="307">
        <v>198147024</v>
      </c>
    </row>
    <row r="94" spans="1:11" x14ac:dyDescent="0.25">
      <c r="A94" s="211" t="s">
        <v>300</v>
      </c>
      <c r="B94" s="313" t="s">
        <v>652</v>
      </c>
      <c r="C94" s="301">
        <v>629297</v>
      </c>
      <c r="D94" s="301" t="s">
        <v>817</v>
      </c>
      <c r="E94" s="301" t="s">
        <v>817</v>
      </c>
      <c r="F94" s="301">
        <v>629297</v>
      </c>
    </row>
    <row r="95" spans="1:11" x14ac:dyDescent="0.25">
      <c r="A95" s="211" t="s">
        <v>720</v>
      </c>
      <c r="B95" s="313" t="s">
        <v>728</v>
      </c>
      <c r="C95" s="301">
        <v>218494</v>
      </c>
      <c r="D95" s="301">
        <v>10000000</v>
      </c>
      <c r="E95" s="301" t="s">
        <v>817</v>
      </c>
      <c r="F95" s="301">
        <v>10218494</v>
      </c>
    </row>
    <row r="96" spans="1:11" x14ac:dyDescent="0.25">
      <c r="A96" s="211" t="s">
        <v>721</v>
      </c>
      <c r="B96" s="313" t="s">
        <v>729</v>
      </c>
      <c r="C96" s="301">
        <v>-839490</v>
      </c>
      <c r="D96" s="301">
        <v>-12899286</v>
      </c>
      <c r="E96" s="301" t="s">
        <v>817</v>
      </c>
      <c r="F96" s="301">
        <v>-13738776</v>
      </c>
    </row>
    <row r="97" spans="1:6" x14ac:dyDescent="0.25">
      <c r="A97" s="211" t="s">
        <v>722</v>
      </c>
      <c r="B97" s="313" t="s">
        <v>730</v>
      </c>
      <c r="C97" s="301">
        <v>-250897</v>
      </c>
      <c r="D97" s="301">
        <v>-2568496</v>
      </c>
      <c r="E97" s="301">
        <v>-500000</v>
      </c>
      <c r="F97" s="301">
        <v>-3319393</v>
      </c>
    </row>
    <row r="98" spans="1:6" x14ac:dyDescent="0.25">
      <c r="A98" s="211" t="s">
        <v>723</v>
      </c>
      <c r="B98" s="313" t="s">
        <v>731</v>
      </c>
      <c r="C98" s="301">
        <v>250897</v>
      </c>
      <c r="D98" s="301">
        <v>2581509</v>
      </c>
      <c r="E98" s="301">
        <v>526438</v>
      </c>
      <c r="F98" s="301">
        <v>3358844</v>
      </c>
    </row>
    <row r="99" spans="1:6" x14ac:dyDescent="0.25">
      <c r="A99" s="279" t="str">
        <f>A84</f>
        <v>2023. gada 31. decembrī</v>
      </c>
      <c r="B99" s="280" t="str">
        <f>B84</f>
        <v>At 31 December 2023</v>
      </c>
      <c r="C99" s="307">
        <v>15358677</v>
      </c>
      <c r="D99" s="307">
        <v>79543676</v>
      </c>
      <c r="E99" s="307">
        <v>100393137</v>
      </c>
      <c r="F99" s="307">
        <v>195295490</v>
      </c>
    </row>
    <row r="100" spans="1:6" x14ac:dyDescent="0.25">
      <c r="A100" s="211" t="s">
        <v>721</v>
      </c>
      <c r="B100" s="313" t="s">
        <v>652</v>
      </c>
      <c r="C100" s="301">
        <v>-216115</v>
      </c>
      <c r="D100" s="301">
        <v>-3708691</v>
      </c>
      <c r="E100" s="301" t="s">
        <v>817</v>
      </c>
      <c r="F100" s="301">
        <v>-3924806</v>
      </c>
    </row>
    <row r="101" spans="1:6" x14ac:dyDescent="0.25">
      <c r="A101" s="211" t="s">
        <v>722</v>
      </c>
      <c r="B101" s="313" t="s">
        <v>730</v>
      </c>
      <c r="C101" s="301">
        <v>-61000</v>
      </c>
      <c r="D101" s="301">
        <v>-783290</v>
      </c>
      <c r="E101" s="301">
        <v>-500000</v>
      </c>
      <c r="F101" s="301">
        <v>-1344290</v>
      </c>
    </row>
    <row r="102" spans="1:6" x14ac:dyDescent="0.25">
      <c r="A102" s="211" t="s">
        <v>723</v>
      </c>
      <c r="B102" s="313" t="s">
        <v>731</v>
      </c>
      <c r="C102" s="301">
        <v>61000</v>
      </c>
      <c r="D102" s="301">
        <v>761020</v>
      </c>
      <c r="E102" s="301">
        <v>130979</v>
      </c>
      <c r="F102" s="301">
        <v>952999</v>
      </c>
    </row>
    <row r="103" spans="1:6" x14ac:dyDescent="0.25">
      <c r="A103" s="279" t="str">
        <f>A88</f>
        <v>2024. gada 31. martā</v>
      </c>
      <c r="B103" s="280" t="str">
        <f>B88</f>
        <v>At 31 March 2024</v>
      </c>
      <c r="C103" s="307">
        <v>15142562</v>
      </c>
      <c r="D103" s="307">
        <v>75812715</v>
      </c>
      <c r="E103" s="307">
        <v>100024116</v>
      </c>
      <c r="F103" s="307">
        <v>190979393</v>
      </c>
    </row>
    <row r="106" spans="1:6" ht="15.75" x14ac:dyDescent="0.25">
      <c r="C106" s="371" t="s">
        <v>68</v>
      </c>
      <c r="D106" s="371"/>
      <c r="E106" s="372" t="s">
        <v>69</v>
      </c>
      <c r="F106" s="372"/>
    </row>
    <row r="107" spans="1:6" ht="30" x14ac:dyDescent="0.25">
      <c r="A107" s="219" t="s">
        <v>733</v>
      </c>
      <c r="B107" s="219" t="s">
        <v>737</v>
      </c>
      <c r="C107" s="306">
        <f>C55</f>
        <v>45382</v>
      </c>
      <c r="D107" s="306">
        <f>D55</f>
        <v>45291</v>
      </c>
      <c r="E107" s="306">
        <f>E55</f>
        <v>45382</v>
      </c>
      <c r="F107" s="306">
        <f>F55</f>
        <v>45291</v>
      </c>
    </row>
    <row r="109" spans="1:6" x14ac:dyDescent="0.25">
      <c r="A109" s="282" t="s">
        <v>305</v>
      </c>
      <c r="B109" s="318" t="s">
        <v>505</v>
      </c>
    </row>
    <row r="110" spans="1:6" x14ac:dyDescent="0.25">
      <c r="A110" s="211" t="s">
        <v>306</v>
      </c>
      <c r="B110" s="313" t="s">
        <v>311</v>
      </c>
      <c r="C110" s="301">
        <v>11229122</v>
      </c>
      <c r="D110" s="301">
        <v>16697580</v>
      </c>
      <c r="E110" s="301">
        <v>11229122</v>
      </c>
      <c r="F110" s="301">
        <v>16697580</v>
      </c>
    </row>
    <row r="111" spans="1:6" x14ac:dyDescent="0.25">
      <c r="A111" s="211" t="s">
        <v>307</v>
      </c>
      <c r="B111" s="313" t="s">
        <v>312</v>
      </c>
      <c r="C111" s="301">
        <v>9363207</v>
      </c>
      <c r="D111" s="301">
        <v>8075054</v>
      </c>
      <c r="E111" s="301">
        <v>14217503</v>
      </c>
      <c r="F111" s="301">
        <v>13856645</v>
      </c>
    </row>
    <row r="112" spans="1:6" x14ac:dyDescent="0.25">
      <c r="A112" s="211" t="s">
        <v>308</v>
      </c>
      <c r="B112" s="313" t="s">
        <v>738</v>
      </c>
      <c r="C112" s="301">
        <v>259291</v>
      </c>
      <c r="D112" s="301">
        <v>59320</v>
      </c>
      <c r="E112" s="301">
        <v>2673688</v>
      </c>
      <c r="F112" s="301">
        <v>815112</v>
      </c>
    </row>
    <row r="113" spans="1:6" x14ac:dyDescent="0.25">
      <c r="A113" s="211" t="s">
        <v>309</v>
      </c>
      <c r="B113" s="313" t="s">
        <v>739</v>
      </c>
      <c r="C113" s="301">
        <v>11993899</v>
      </c>
      <c r="D113" s="301">
        <v>7677092</v>
      </c>
      <c r="E113" s="301">
        <v>27247172</v>
      </c>
      <c r="F113" s="301">
        <v>22931538</v>
      </c>
    </row>
    <row r="114" spans="1:6" x14ac:dyDescent="0.25">
      <c r="A114" s="279" t="s">
        <v>310</v>
      </c>
      <c r="B114" s="280" t="s">
        <v>506</v>
      </c>
      <c r="C114" s="307">
        <v>32845519</v>
      </c>
      <c r="D114" s="307">
        <v>32509046</v>
      </c>
      <c r="E114" s="307">
        <v>55367485</v>
      </c>
      <c r="F114" s="307">
        <v>54300875</v>
      </c>
    </row>
    <row r="115" spans="1:6" x14ac:dyDescent="0.25">
      <c r="A115" s="282" t="s">
        <v>507</v>
      </c>
      <c r="B115" s="318" t="s">
        <v>508</v>
      </c>
      <c r="C115" s="301"/>
      <c r="D115" s="301"/>
      <c r="E115" s="301"/>
      <c r="F115" s="301"/>
    </row>
    <row r="116" spans="1:6" ht="30" x14ac:dyDescent="0.25">
      <c r="A116" s="211" t="s">
        <v>313</v>
      </c>
      <c r="B116" s="313" t="s">
        <v>740</v>
      </c>
      <c r="C116" s="301">
        <v>2286442</v>
      </c>
      <c r="D116" s="301">
        <v>1352511</v>
      </c>
      <c r="E116" s="301">
        <v>3299084</v>
      </c>
      <c r="F116" s="301">
        <v>2464382</v>
      </c>
    </row>
    <row r="117" spans="1:6" x14ac:dyDescent="0.25">
      <c r="A117" s="211" t="s">
        <v>314</v>
      </c>
      <c r="B117" s="313" t="s">
        <v>741</v>
      </c>
      <c r="C117" s="301">
        <v>3445807</v>
      </c>
      <c r="D117" s="301">
        <v>795572</v>
      </c>
      <c r="E117" s="301">
        <v>3445807</v>
      </c>
      <c r="F117" s="301">
        <v>795572</v>
      </c>
    </row>
    <row r="118" spans="1:6" x14ac:dyDescent="0.25">
      <c r="A118" s="211" t="s">
        <v>734</v>
      </c>
      <c r="B118" s="313" t="s">
        <v>742</v>
      </c>
      <c r="C118" s="301">
        <v>12036879</v>
      </c>
      <c r="D118" s="301">
        <v>12036879</v>
      </c>
      <c r="E118" s="301">
        <v>12036879</v>
      </c>
      <c r="F118" s="301">
        <v>12036879</v>
      </c>
    </row>
    <row r="119" spans="1:6" x14ac:dyDescent="0.25">
      <c r="A119" s="211" t="s">
        <v>315</v>
      </c>
      <c r="B119" s="313" t="s">
        <v>509</v>
      </c>
      <c r="C119" s="301" t="s">
        <v>817</v>
      </c>
      <c r="D119" s="301" t="s">
        <v>817</v>
      </c>
      <c r="E119" s="301">
        <v>6365406</v>
      </c>
      <c r="F119" s="301">
        <v>6112856</v>
      </c>
    </row>
    <row r="120" spans="1:6" x14ac:dyDescent="0.25">
      <c r="A120" s="211" t="s">
        <v>316</v>
      </c>
      <c r="B120" s="313" t="s">
        <v>743</v>
      </c>
      <c r="C120" s="301">
        <v>3883734</v>
      </c>
      <c r="D120" s="301">
        <v>3309290</v>
      </c>
      <c r="E120" s="301">
        <v>4595917</v>
      </c>
      <c r="F120" s="301">
        <v>6257513</v>
      </c>
    </row>
    <row r="121" spans="1:6" x14ac:dyDescent="0.25">
      <c r="A121" s="279" t="s">
        <v>317</v>
      </c>
      <c r="B121" s="280" t="s">
        <v>510</v>
      </c>
      <c r="C121" s="307">
        <v>21652862</v>
      </c>
      <c r="D121" s="307">
        <v>17494252</v>
      </c>
      <c r="E121" s="307">
        <v>29743093</v>
      </c>
      <c r="F121" s="307">
        <v>27667202</v>
      </c>
    </row>
    <row r="122" spans="1:6" ht="30" x14ac:dyDescent="0.25">
      <c r="A122" s="279" t="s">
        <v>735</v>
      </c>
      <c r="B122" s="280" t="s">
        <v>744</v>
      </c>
      <c r="C122" s="307">
        <v>54498381</v>
      </c>
      <c r="D122" s="307">
        <v>50003298</v>
      </c>
      <c r="E122" s="307">
        <v>85110578</v>
      </c>
      <c r="F122" s="307">
        <v>81968077</v>
      </c>
    </row>
    <row r="123" spans="1:6" x14ac:dyDescent="0.25">
      <c r="A123" s="211" t="s">
        <v>120</v>
      </c>
      <c r="B123" s="313" t="s">
        <v>745</v>
      </c>
      <c r="C123" s="301">
        <v>20592329</v>
      </c>
      <c r="D123" s="301">
        <v>24772634</v>
      </c>
      <c r="E123" s="301">
        <v>25446625</v>
      </c>
      <c r="F123" s="301">
        <v>30554225</v>
      </c>
    </row>
    <row r="124" spans="1:6" x14ac:dyDescent="0.25">
      <c r="A124" s="211" t="s">
        <v>736</v>
      </c>
      <c r="B124" s="313" t="s">
        <v>746</v>
      </c>
      <c r="C124" s="301">
        <v>33906052</v>
      </c>
      <c r="D124" s="301">
        <v>25230664</v>
      </c>
      <c r="E124" s="301">
        <v>59663953</v>
      </c>
      <c r="F124" s="301">
        <v>51413852</v>
      </c>
    </row>
  </sheetData>
  <mergeCells count="14">
    <mergeCell ref="C74:E74"/>
    <mergeCell ref="C2:D2"/>
    <mergeCell ref="E2:F2"/>
    <mergeCell ref="C31:D31"/>
    <mergeCell ref="E31:F31"/>
    <mergeCell ref="C54:D54"/>
    <mergeCell ref="E54:F54"/>
    <mergeCell ref="C40:D40"/>
    <mergeCell ref="E40:F40"/>
    <mergeCell ref="C106:D106"/>
    <mergeCell ref="E106:F106"/>
    <mergeCell ref="C90:F90"/>
    <mergeCell ref="A91:A92"/>
    <mergeCell ref="B91:B9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5"/>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1"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2" spans="1:6" x14ac:dyDescent="0.25">
      <c r="A2" s="102"/>
      <c r="B2" s="102"/>
    </row>
    <row r="3" spans="1:6" s="169" customFormat="1" x14ac:dyDescent="0.25">
      <c r="A3" s="276" t="s">
        <v>747</v>
      </c>
      <c r="B3" s="276" t="s">
        <v>748</v>
      </c>
      <c r="C3" s="381" t="s">
        <v>68</v>
      </c>
      <c r="D3" s="381"/>
      <c r="E3" s="381"/>
      <c r="F3" s="381"/>
    </row>
    <row r="4" spans="1:6" x14ac:dyDescent="0.25">
      <c r="A4" s="103"/>
      <c r="B4" s="103"/>
      <c r="C4" s="160" t="s">
        <v>318</v>
      </c>
      <c r="D4" s="160" t="s">
        <v>319</v>
      </c>
      <c r="E4" s="160" t="s">
        <v>320</v>
      </c>
      <c r="F4" s="160" t="s">
        <v>321</v>
      </c>
    </row>
    <row r="5" spans="1:6" x14ac:dyDescent="0.25">
      <c r="A5" s="103"/>
      <c r="B5" s="103"/>
      <c r="C5" s="160" t="s">
        <v>640</v>
      </c>
      <c r="D5" s="160" t="s">
        <v>322</v>
      </c>
      <c r="E5" s="160" t="s">
        <v>323</v>
      </c>
      <c r="F5" s="160" t="s">
        <v>324</v>
      </c>
    </row>
    <row r="6" spans="1:6" x14ac:dyDescent="0.25">
      <c r="A6" s="104"/>
      <c r="B6" s="105"/>
      <c r="C6" s="275" t="s">
        <v>16</v>
      </c>
      <c r="D6" s="275" t="s">
        <v>16</v>
      </c>
      <c r="E6" s="275" t="s">
        <v>16</v>
      </c>
      <c r="F6" s="275" t="s">
        <v>16</v>
      </c>
    </row>
    <row r="7" spans="1:6" s="169" customFormat="1" x14ac:dyDescent="0.25">
      <c r="A7" s="279" t="s">
        <v>902</v>
      </c>
      <c r="B7" s="319" t="s">
        <v>903</v>
      </c>
      <c r="C7" s="281"/>
      <c r="D7" s="248"/>
      <c r="E7" s="248"/>
      <c r="F7" s="248"/>
    </row>
    <row r="8" spans="1:6" s="169" customFormat="1" x14ac:dyDescent="0.25">
      <c r="A8" s="303" t="s">
        <v>325</v>
      </c>
      <c r="B8" s="303" t="s">
        <v>754</v>
      </c>
      <c r="C8" s="283"/>
      <c r="D8" s="283"/>
      <c r="E8" s="284"/>
      <c r="F8" s="284"/>
    </row>
    <row r="9" spans="1:6" ht="30" x14ac:dyDescent="0.25">
      <c r="A9" s="211" t="s">
        <v>749</v>
      </c>
      <c r="B9" s="211" t="s">
        <v>755</v>
      </c>
      <c r="C9" s="301">
        <v>607201429</v>
      </c>
      <c r="D9" s="301" t="s">
        <v>328</v>
      </c>
      <c r="E9" s="302" t="s">
        <v>328</v>
      </c>
      <c r="F9" s="302">
        <v>607201429</v>
      </c>
    </row>
    <row r="10" spans="1:6" s="169" customFormat="1" x14ac:dyDescent="0.25">
      <c r="A10" s="303" t="s">
        <v>750</v>
      </c>
      <c r="B10" s="303" t="s">
        <v>756</v>
      </c>
      <c r="C10" s="283"/>
      <c r="D10" s="283"/>
      <c r="E10" s="284"/>
      <c r="F10" s="284"/>
    </row>
    <row r="11" spans="1:6" x14ac:dyDescent="0.25">
      <c r="A11" s="211" t="s">
        <v>511</v>
      </c>
      <c r="B11" s="210" t="s">
        <v>516</v>
      </c>
      <c r="C11" s="278">
        <v>25473788</v>
      </c>
      <c r="D11" s="278" t="s">
        <v>328</v>
      </c>
      <c r="E11" s="277">
        <v>25473788</v>
      </c>
      <c r="F11" s="277" t="s">
        <v>328</v>
      </c>
    </row>
    <row r="12" spans="1:6" ht="30" x14ac:dyDescent="0.25">
      <c r="A12" s="211" t="s">
        <v>512</v>
      </c>
      <c r="B12" s="210" t="s">
        <v>517</v>
      </c>
      <c r="C12" s="278">
        <v>17975939</v>
      </c>
      <c r="D12" s="278" t="s">
        <v>328</v>
      </c>
      <c r="E12" s="277" t="s">
        <v>328</v>
      </c>
      <c r="F12" s="277">
        <v>17975939</v>
      </c>
    </row>
    <row r="13" spans="1:6" ht="30" x14ac:dyDescent="0.25">
      <c r="A13" s="211" t="s">
        <v>513</v>
      </c>
      <c r="B13" s="210" t="s">
        <v>518</v>
      </c>
      <c r="C13" s="278">
        <v>54755</v>
      </c>
      <c r="D13" s="278" t="s">
        <v>328</v>
      </c>
      <c r="E13" s="277" t="s">
        <v>328</v>
      </c>
      <c r="F13" s="277">
        <v>54755</v>
      </c>
    </row>
    <row r="14" spans="1:6" x14ac:dyDescent="0.25">
      <c r="A14" s="211" t="s">
        <v>532</v>
      </c>
      <c r="B14" s="210" t="s">
        <v>904</v>
      </c>
      <c r="C14" s="278">
        <v>86438997</v>
      </c>
      <c r="D14" s="278"/>
      <c r="E14" s="277">
        <v>86438997</v>
      </c>
      <c r="F14" s="277"/>
    </row>
    <row r="15" spans="1:6" x14ac:dyDescent="0.25">
      <c r="A15" s="211" t="s">
        <v>514</v>
      </c>
      <c r="B15" s="210" t="s">
        <v>520</v>
      </c>
      <c r="C15" s="278">
        <v>32558328</v>
      </c>
      <c r="D15" s="278" t="s">
        <v>328</v>
      </c>
      <c r="E15" s="277" t="s">
        <v>328</v>
      </c>
      <c r="F15" s="277">
        <v>32558328</v>
      </c>
    </row>
    <row r="16" spans="1:6" s="169" customFormat="1" x14ac:dyDescent="0.25">
      <c r="A16" s="303" t="s">
        <v>751</v>
      </c>
      <c r="B16" s="303" t="s">
        <v>757</v>
      </c>
      <c r="C16" s="283"/>
      <c r="D16" s="283"/>
      <c r="E16" s="284"/>
      <c r="F16" s="284"/>
    </row>
    <row r="17" spans="1:6" x14ac:dyDescent="0.25">
      <c r="A17" s="211" t="s">
        <v>515</v>
      </c>
      <c r="B17" s="210" t="s">
        <v>519</v>
      </c>
      <c r="C17" s="278">
        <v>100024116</v>
      </c>
      <c r="D17" s="278" t="s">
        <v>328</v>
      </c>
      <c r="E17" s="277">
        <v>92216271</v>
      </c>
      <c r="F17" s="277" t="s">
        <v>328</v>
      </c>
    </row>
    <row r="18" spans="1:6" x14ac:dyDescent="0.25">
      <c r="A18" s="211" t="s">
        <v>752</v>
      </c>
      <c r="B18" s="210" t="s">
        <v>758</v>
      </c>
      <c r="C18" s="278">
        <v>14670780</v>
      </c>
      <c r="D18" s="278" t="s">
        <v>328</v>
      </c>
      <c r="E18" s="277" t="s">
        <v>328</v>
      </c>
      <c r="F18" s="277">
        <v>14670780</v>
      </c>
    </row>
    <row r="19" spans="1:6" ht="30" x14ac:dyDescent="0.25">
      <c r="A19" s="211" t="s">
        <v>753</v>
      </c>
      <c r="B19" s="210" t="s">
        <v>759</v>
      </c>
      <c r="C19" s="278">
        <v>32845519</v>
      </c>
      <c r="D19" s="278" t="s">
        <v>328</v>
      </c>
      <c r="E19" s="277" t="s">
        <v>328</v>
      </c>
      <c r="F19" s="277">
        <v>32845519</v>
      </c>
    </row>
    <row r="20" spans="1:6" s="169" customFormat="1" x14ac:dyDescent="0.25">
      <c r="A20" s="279" t="s">
        <v>818</v>
      </c>
      <c r="B20" s="319" t="s">
        <v>819</v>
      </c>
      <c r="C20" s="281"/>
      <c r="D20" s="248"/>
      <c r="E20" s="248"/>
      <c r="F20" s="248"/>
    </row>
    <row r="21" spans="1:6" s="169" customFormat="1" x14ac:dyDescent="0.25">
      <c r="A21" s="303" t="s">
        <v>325</v>
      </c>
      <c r="B21" s="282" t="s">
        <v>754</v>
      </c>
      <c r="C21" s="283"/>
      <c r="D21" s="283"/>
      <c r="E21" s="284"/>
      <c r="F21" s="284"/>
    </row>
    <row r="22" spans="1:6" ht="30" x14ac:dyDescent="0.25">
      <c r="A22" s="211" t="s">
        <v>749</v>
      </c>
      <c r="B22" s="211" t="s">
        <v>755</v>
      </c>
      <c r="C22" s="301">
        <v>608187026</v>
      </c>
      <c r="D22" s="301" t="s">
        <v>328</v>
      </c>
      <c r="E22" s="302" t="s">
        <v>328</v>
      </c>
      <c r="F22" s="302">
        <v>608187026</v>
      </c>
    </row>
    <row r="23" spans="1:6" s="169" customFormat="1" x14ac:dyDescent="0.25">
      <c r="A23" s="303" t="s">
        <v>326</v>
      </c>
      <c r="B23" s="282" t="s">
        <v>756</v>
      </c>
      <c r="C23" s="283"/>
      <c r="D23" s="283"/>
      <c r="E23" s="284"/>
      <c r="F23" s="284"/>
    </row>
    <row r="24" spans="1:6" x14ac:dyDescent="0.25">
      <c r="A24" s="211" t="s">
        <v>511</v>
      </c>
      <c r="B24" s="211" t="s">
        <v>516</v>
      </c>
      <c r="C24" s="301">
        <v>31946690</v>
      </c>
      <c r="D24" s="301" t="s">
        <v>328</v>
      </c>
      <c r="E24" s="302">
        <v>31946690</v>
      </c>
      <c r="F24" s="302" t="s">
        <v>328</v>
      </c>
    </row>
    <row r="25" spans="1:6" ht="30" x14ac:dyDescent="0.25">
      <c r="A25" s="211" t="s">
        <v>512</v>
      </c>
      <c r="B25" s="211" t="s">
        <v>517</v>
      </c>
      <c r="C25" s="301">
        <v>18858315</v>
      </c>
      <c r="D25" s="301" t="s">
        <v>328</v>
      </c>
      <c r="E25" s="302" t="s">
        <v>328</v>
      </c>
      <c r="F25" s="302">
        <v>18858315</v>
      </c>
    </row>
    <row r="26" spans="1:6" ht="30" x14ac:dyDescent="0.25">
      <c r="A26" s="211" t="s">
        <v>513</v>
      </c>
      <c r="B26" s="211" t="s">
        <v>518</v>
      </c>
      <c r="C26" s="301">
        <v>54755</v>
      </c>
      <c r="D26" s="301" t="s">
        <v>328</v>
      </c>
      <c r="E26" s="302" t="s">
        <v>328</v>
      </c>
      <c r="F26" s="302">
        <v>54755</v>
      </c>
    </row>
    <row r="27" spans="1:6" x14ac:dyDescent="0.25">
      <c r="A27" s="211" t="s">
        <v>532</v>
      </c>
      <c r="B27" s="211" t="s">
        <v>904</v>
      </c>
      <c r="C27" s="301">
        <v>80767903</v>
      </c>
      <c r="D27" s="301"/>
      <c r="E27" s="302">
        <v>80767903</v>
      </c>
      <c r="F27" s="302"/>
    </row>
    <row r="28" spans="1:6" x14ac:dyDescent="0.25">
      <c r="A28" s="211" t="s">
        <v>514</v>
      </c>
      <c r="B28" s="211" t="s">
        <v>520</v>
      </c>
      <c r="C28" s="301">
        <v>26383283</v>
      </c>
      <c r="D28" s="301" t="s">
        <v>328</v>
      </c>
      <c r="E28" s="302" t="s">
        <v>328</v>
      </c>
      <c r="F28" s="302">
        <v>26383283</v>
      </c>
    </row>
    <row r="29" spans="1:6" s="169" customFormat="1" x14ac:dyDescent="0.25">
      <c r="A29" s="303" t="s">
        <v>327</v>
      </c>
      <c r="B29" s="282" t="s">
        <v>757</v>
      </c>
      <c r="C29" s="283"/>
      <c r="D29" s="283"/>
      <c r="E29" s="284"/>
      <c r="F29" s="284"/>
    </row>
    <row r="30" spans="1:6" x14ac:dyDescent="0.25">
      <c r="A30" s="211" t="s">
        <v>515</v>
      </c>
      <c r="B30" s="211" t="s">
        <v>519</v>
      </c>
      <c r="C30" s="301">
        <v>100393137</v>
      </c>
      <c r="D30" s="301" t="s">
        <v>328</v>
      </c>
      <c r="E30" s="302">
        <v>88353553</v>
      </c>
      <c r="F30" s="302" t="s">
        <v>328</v>
      </c>
    </row>
    <row r="31" spans="1:6" x14ac:dyDescent="0.25">
      <c r="A31" s="211" t="s">
        <v>752</v>
      </c>
      <c r="B31" s="211" t="s">
        <v>758</v>
      </c>
      <c r="C31" s="301">
        <v>14880675</v>
      </c>
      <c r="D31" s="301" t="s">
        <v>328</v>
      </c>
      <c r="E31" s="302" t="s">
        <v>328</v>
      </c>
      <c r="F31" s="302">
        <v>14880675</v>
      </c>
    </row>
    <row r="32" spans="1:6" ht="30" x14ac:dyDescent="0.25">
      <c r="A32" s="211" t="s">
        <v>753</v>
      </c>
      <c r="B32" s="211" t="s">
        <v>759</v>
      </c>
      <c r="C32" s="301">
        <v>32509046</v>
      </c>
      <c r="D32" s="301" t="s">
        <v>328</v>
      </c>
      <c r="E32" s="302" t="s">
        <v>328</v>
      </c>
      <c r="F32" s="302">
        <v>32509046</v>
      </c>
    </row>
    <row r="35" spans="1:6" s="169" customFormat="1" x14ac:dyDescent="0.25">
      <c r="A35" s="276"/>
      <c r="B35" s="276"/>
      <c r="C35" s="382" t="s">
        <v>69</v>
      </c>
      <c r="D35" s="382"/>
      <c r="E35" s="382"/>
      <c r="F35" s="382"/>
    </row>
    <row r="36" spans="1:6" x14ac:dyDescent="0.25">
      <c r="A36" s="103"/>
      <c r="B36" s="103"/>
      <c r="C36" s="160" t="s">
        <v>318</v>
      </c>
      <c r="D36" s="160" t="s">
        <v>319</v>
      </c>
      <c r="E36" s="160" t="s">
        <v>320</v>
      </c>
      <c r="F36" s="160" t="s">
        <v>321</v>
      </c>
    </row>
    <row r="37" spans="1:6" x14ac:dyDescent="0.25">
      <c r="A37" s="103"/>
      <c r="B37" s="103"/>
      <c r="C37" s="160" t="s">
        <v>640</v>
      </c>
      <c r="D37" s="160" t="s">
        <v>322</v>
      </c>
      <c r="E37" s="160" t="s">
        <v>323</v>
      </c>
      <c r="F37" s="160" t="s">
        <v>324</v>
      </c>
    </row>
    <row r="38" spans="1:6" x14ac:dyDescent="0.25">
      <c r="A38" s="104"/>
      <c r="B38" s="105"/>
      <c r="C38" s="275" t="s">
        <v>16</v>
      </c>
      <c r="D38" s="275" t="s">
        <v>16</v>
      </c>
      <c r="E38" s="275" t="s">
        <v>16</v>
      </c>
      <c r="F38" s="275" t="s">
        <v>16</v>
      </c>
    </row>
    <row r="39" spans="1:6" s="169" customFormat="1" x14ac:dyDescent="0.25">
      <c r="A39" s="279" t="str">
        <f>A7</f>
        <v>31.03.2024.</v>
      </c>
      <c r="B39" s="319" t="str">
        <f>B7</f>
        <v>At 31.03.2024</v>
      </c>
      <c r="C39" s="281"/>
      <c r="D39" s="248"/>
      <c r="E39" s="248"/>
      <c r="F39" s="248"/>
    </row>
    <row r="40" spans="1:6" s="169" customFormat="1" x14ac:dyDescent="0.25">
      <c r="A40" s="303" t="s">
        <v>325</v>
      </c>
      <c r="B40" s="303" t="s">
        <v>754</v>
      </c>
      <c r="C40" s="283"/>
      <c r="D40" s="283"/>
      <c r="E40" s="284"/>
      <c r="F40" s="284"/>
    </row>
    <row r="41" spans="1:6" ht="30" x14ac:dyDescent="0.25">
      <c r="A41" s="211" t="s">
        <v>749</v>
      </c>
      <c r="B41" s="211" t="s">
        <v>755</v>
      </c>
      <c r="C41" s="301">
        <v>975854033</v>
      </c>
      <c r="D41" s="301" t="s">
        <v>328</v>
      </c>
      <c r="E41" s="302" t="s">
        <v>328</v>
      </c>
      <c r="F41" s="302">
        <v>975854033</v>
      </c>
    </row>
    <row r="42" spans="1:6" s="169" customFormat="1" x14ac:dyDescent="0.25">
      <c r="A42" s="303" t="s">
        <v>750</v>
      </c>
      <c r="B42" s="303" t="s">
        <v>756</v>
      </c>
      <c r="C42" s="283"/>
      <c r="D42" s="283"/>
      <c r="E42" s="284"/>
      <c r="F42" s="284"/>
    </row>
    <row r="43" spans="1:6" x14ac:dyDescent="0.25">
      <c r="A43" s="211" t="s">
        <v>511</v>
      </c>
      <c r="B43" s="210" t="s">
        <v>516</v>
      </c>
      <c r="C43" s="278">
        <v>44900140</v>
      </c>
      <c r="D43" s="278" t="s">
        <v>328</v>
      </c>
      <c r="E43" s="277">
        <v>44900140</v>
      </c>
      <c r="F43" s="277" t="s">
        <v>328</v>
      </c>
    </row>
    <row r="44" spans="1:6" ht="30" x14ac:dyDescent="0.25">
      <c r="A44" s="211" t="s">
        <v>512</v>
      </c>
      <c r="B44" s="210" t="s">
        <v>517</v>
      </c>
      <c r="C44" s="278">
        <v>30413434</v>
      </c>
      <c r="D44" s="278" t="s">
        <v>328</v>
      </c>
      <c r="E44" s="277" t="s">
        <v>328</v>
      </c>
      <c r="F44" s="277">
        <v>30413434</v>
      </c>
    </row>
    <row r="45" spans="1:6" ht="30" x14ac:dyDescent="0.25">
      <c r="A45" s="211" t="s">
        <v>513</v>
      </c>
      <c r="B45" s="210" t="s">
        <v>518</v>
      </c>
      <c r="C45" s="278">
        <v>54755</v>
      </c>
      <c r="D45" s="278" t="s">
        <v>328</v>
      </c>
      <c r="E45" s="277" t="s">
        <v>328</v>
      </c>
      <c r="F45" s="277">
        <v>54755</v>
      </c>
    </row>
    <row r="46" spans="1:6" x14ac:dyDescent="0.25">
      <c r="A46" s="211" t="s">
        <v>532</v>
      </c>
      <c r="B46" s="210" t="s">
        <v>904</v>
      </c>
      <c r="C46" s="278"/>
      <c r="D46" s="278"/>
      <c r="E46" s="277"/>
      <c r="F46" s="277"/>
    </row>
    <row r="47" spans="1:6" x14ac:dyDescent="0.25">
      <c r="A47" s="211" t="s">
        <v>514</v>
      </c>
      <c r="B47" s="210" t="s">
        <v>520</v>
      </c>
      <c r="C47" s="278">
        <v>107151186</v>
      </c>
      <c r="D47" s="278" t="s">
        <v>328</v>
      </c>
      <c r="E47" s="277" t="s">
        <v>328</v>
      </c>
      <c r="F47" s="277">
        <v>107151186</v>
      </c>
    </row>
    <row r="48" spans="1:6" s="169" customFormat="1" x14ac:dyDescent="0.25">
      <c r="A48" s="303" t="s">
        <v>751</v>
      </c>
      <c r="B48" s="303" t="s">
        <v>757</v>
      </c>
      <c r="C48" s="283"/>
      <c r="D48" s="283"/>
      <c r="E48" s="284"/>
      <c r="F48" s="284"/>
    </row>
    <row r="49" spans="1:6" x14ac:dyDescent="0.25">
      <c r="A49" s="211" t="s">
        <v>515</v>
      </c>
      <c r="B49" s="210" t="s">
        <v>519</v>
      </c>
      <c r="C49" s="278">
        <v>179936813</v>
      </c>
      <c r="D49" s="278" t="s">
        <v>328</v>
      </c>
      <c r="E49" s="277">
        <v>179936813</v>
      </c>
      <c r="F49" s="277" t="s">
        <v>328</v>
      </c>
    </row>
    <row r="50" spans="1:6" x14ac:dyDescent="0.25">
      <c r="A50" s="211" t="s">
        <v>752</v>
      </c>
      <c r="B50" s="210" t="s">
        <v>758</v>
      </c>
      <c r="C50" s="278">
        <v>15358677</v>
      </c>
      <c r="D50" s="278" t="s">
        <v>328</v>
      </c>
      <c r="E50" s="277" t="s">
        <v>328</v>
      </c>
      <c r="F50" s="277">
        <v>15358677</v>
      </c>
    </row>
    <row r="51" spans="1:6" ht="30" x14ac:dyDescent="0.25">
      <c r="A51" s="211" t="s">
        <v>753</v>
      </c>
      <c r="B51" s="210" t="s">
        <v>759</v>
      </c>
      <c r="C51" s="278">
        <v>54300875</v>
      </c>
      <c r="D51" s="278" t="s">
        <v>328</v>
      </c>
      <c r="E51" s="277" t="s">
        <v>328</v>
      </c>
      <c r="F51" s="277">
        <v>54300875</v>
      </c>
    </row>
    <row r="52" spans="1:6" s="169" customFormat="1" x14ac:dyDescent="0.25">
      <c r="A52" s="388">
        <v>45291</v>
      </c>
      <c r="B52" s="319" t="s">
        <v>819</v>
      </c>
      <c r="C52" s="281"/>
      <c r="D52" s="248"/>
      <c r="E52" s="248"/>
      <c r="F52" s="248"/>
    </row>
    <row r="53" spans="1:6" s="169" customFormat="1" x14ac:dyDescent="0.25">
      <c r="A53" s="303" t="s">
        <v>325</v>
      </c>
      <c r="B53" s="282" t="s">
        <v>754</v>
      </c>
      <c r="C53" s="283"/>
      <c r="D53" s="283"/>
      <c r="E53" s="284"/>
      <c r="F53" s="284"/>
    </row>
    <row r="54" spans="1:6" ht="30" x14ac:dyDescent="0.25">
      <c r="A54" s="211" t="s">
        <v>749</v>
      </c>
      <c r="B54" s="211" t="s">
        <v>755</v>
      </c>
      <c r="C54" s="301">
        <v>980600883</v>
      </c>
      <c r="D54" s="301" t="s">
        <v>328</v>
      </c>
      <c r="E54" s="302" t="s">
        <v>328</v>
      </c>
      <c r="F54" s="302">
        <v>980600883</v>
      </c>
    </row>
    <row r="55" spans="1:6" s="169" customFormat="1" x14ac:dyDescent="0.25">
      <c r="A55" s="303" t="s">
        <v>750</v>
      </c>
      <c r="B55" s="282" t="s">
        <v>756</v>
      </c>
      <c r="C55" s="283"/>
      <c r="D55" s="283"/>
      <c r="E55" s="284"/>
      <c r="F55" s="284"/>
    </row>
    <row r="56" spans="1:6" x14ac:dyDescent="0.25">
      <c r="A56" s="211" t="s">
        <v>511</v>
      </c>
      <c r="B56" s="211" t="s">
        <v>516</v>
      </c>
      <c r="C56" s="301">
        <v>44900140</v>
      </c>
      <c r="D56" s="301" t="s">
        <v>328</v>
      </c>
      <c r="E56" s="302">
        <v>44900140</v>
      </c>
      <c r="F56" s="302" t="s">
        <v>328</v>
      </c>
    </row>
    <row r="57" spans="1:6" ht="30" x14ac:dyDescent="0.25">
      <c r="A57" s="211" t="s">
        <v>512</v>
      </c>
      <c r="B57" s="211" t="s">
        <v>517</v>
      </c>
      <c r="C57" s="301">
        <v>30413434</v>
      </c>
      <c r="D57" s="301" t="s">
        <v>328</v>
      </c>
      <c r="E57" s="302" t="s">
        <v>328</v>
      </c>
      <c r="F57" s="302">
        <v>30413434</v>
      </c>
    </row>
    <row r="58" spans="1:6" ht="30" x14ac:dyDescent="0.25">
      <c r="A58" s="211" t="s">
        <v>513</v>
      </c>
      <c r="B58" s="211" t="s">
        <v>518</v>
      </c>
      <c r="C58" s="301">
        <v>54755</v>
      </c>
      <c r="D58" s="301" t="s">
        <v>328</v>
      </c>
      <c r="E58" s="302" t="s">
        <v>328</v>
      </c>
      <c r="F58" s="302">
        <v>54755</v>
      </c>
    </row>
    <row r="59" spans="1:6" x14ac:dyDescent="0.25">
      <c r="A59" s="211" t="s">
        <v>532</v>
      </c>
      <c r="B59" s="211" t="s">
        <v>904</v>
      </c>
      <c r="C59" s="301">
        <v>80767903</v>
      </c>
      <c r="D59" s="301"/>
      <c r="E59" s="302">
        <v>80767903</v>
      </c>
      <c r="F59" s="302"/>
    </row>
    <row r="60" spans="1:6" x14ac:dyDescent="0.25">
      <c r="A60" s="211" t="s">
        <v>514</v>
      </c>
      <c r="B60" s="211" t="s">
        <v>520</v>
      </c>
      <c r="C60" s="301">
        <v>26383283</v>
      </c>
      <c r="D60" s="301" t="s">
        <v>328</v>
      </c>
      <c r="E60" s="302" t="s">
        <v>328</v>
      </c>
      <c r="F60" s="302">
        <v>26383283</v>
      </c>
    </row>
    <row r="61" spans="1:6" s="169" customFormat="1" x14ac:dyDescent="0.25">
      <c r="A61" s="303" t="s">
        <v>751</v>
      </c>
      <c r="B61" s="282" t="s">
        <v>757</v>
      </c>
      <c r="C61" s="283"/>
      <c r="D61" s="283"/>
      <c r="E61" s="284"/>
      <c r="F61" s="284"/>
    </row>
    <row r="62" spans="1:6" x14ac:dyDescent="0.25">
      <c r="A62" s="211" t="s">
        <v>905</v>
      </c>
      <c r="B62" s="211" t="s">
        <v>907</v>
      </c>
      <c r="C62" s="301">
        <v>100393137</v>
      </c>
      <c r="D62" s="301" t="s">
        <v>328</v>
      </c>
      <c r="E62" s="302">
        <v>88353553</v>
      </c>
      <c r="F62" s="302"/>
    </row>
    <row r="63" spans="1:6" x14ac:dyDescent="0.25">
      <c r="A63" s="211" t="s">
        <v>906</v>
      </c>
      <c r="B63" s="211" t="s">
        <v>908</v>
      </c>
      <c r="C63" s="301">
        <v>79543676</v>
      </c>
      <c r="D63" s="301"/>
      <c r="E63" s="302"/>
      <c r="F63" s="302">
        <v>79543676</v>
      </c>
    </row>
    <row r="64" spans="1:6" x14ac:dyDescent="0.25">
      <c r="A64" s="211" t="s">
        <v>752</v>
      </c>
      <c r="B64" s="211" t="s">
        <v>758</v>
      </c>
      <c r="C64" s="301">
        <v>15358677</v>
      </c>
      <c r="D64" s="301" t="s">
        <v>328</v>
      </c>
      <c r="E64" s="302" t="s">
        <v>328</v>
      </c>
      <c r="F64" s="302">
        <v>15358677</v>
      </c>
    </row>
    <row r="65" spans="1:6" ht="30" x14ac:dyDescent="0.25">
      <c r="A65" s="211" t="s">
        <v>753</v>
      </c>
      <c r="B65" s="211" t="s">
        <v>759</v>
      </c>
      <c r="C65" s="301">
        <v>54300875</v>
      </c>
      <c r="D65" s="301" t="s">
        <v>328</v>
      </c>
      <c r="E65" s="302" t="s">
        <v>328</v>
      </c>
      <c r="F65" s="302">
        <v>54300875</v>
      </c>
    </row>
  </sheetData>
  <mergeCells count="2">
    <mergeCell ref="C3:F3"/>
    <mergeCell ref="C35:F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52"/>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Akciju sabiedrības "Augstsprieguma tīkls" koncerna konsolidētais un AS "Augstsprieguma tīkls" starpperiodu saīsinātie finanšu pārskati par 3 mēnešu periodu, kas noslēdzās 2024. gada 31. martā</v>
      </c>
      <c r="B1" s="93" t="str">
        <f>'Key financial indicators'!B1</f>
        <v>Augstsprieguma tīkls group's consolidated and AS "Augstsprieguma tīkls" stand-alone condensed interim financial statements for the 3-month period ended 31 March 2024</v>
      </c>
    </row>
    <row r="3" spans="1:12" x14ac:dyDescent="0.25">
      <c r="A3" s="169" t="s">
        <v>822</v>
      </c>
      <c r="B3" s="169" t="s">
        <v>823</v>
      </c>
    </row>
    <row r="5" spans="1:12" ht="15.75" x14ac:dyDescent="0.25">
      <c r="C5" s="371" t="s">
        <v>68</v>
      </c>
      <c r="D5" s="371"/>
      <c r="E5" s="309"/>
      <c r="F5" s="372" t="s">
        <v>69</v>
      </c>
      <c r="G5" s="372"/>
    </row>
    <row r="6" spans="1:12" ht="54" customHeight="1" x14ac:dyDescent="0.25">
      <c r="A6" s="219" t="s">
        <v>821</v>
      </c>
      <c r="B6" s="219" t="s">
        <v>820</v>
      </c>
      <c r="C6" s="52" t="s">
        <v>826</v>
      </c>
      <c r="D6" s="52" t="s">
        <v>827</v>
      </c>
      <c r="E6" s="310"/>
      <c r="F6" s="52" t="str">
        <f>C6</f>
        <v>2024 3M</v>
      </c>
      <c r="G6" s="52" t="str">
        <f>D6</f>
        <v>2023 3M</v>
      </c>
    </row>
    <row r="7" spans="1:12" s="169" customFormat="1" x14ac:dyDescent="0.25">
      <c r="A7" s="282"/>
      <c r="B7" s="318"/>
      <c r="C7" s="245"/>
      <c r="D7" s="245"/>
      <c r="E7" s="245"/>
      <c r="F7" s="245"/>
      <c r="G7" s="245"/>
    </row>
    <row r="8" spans="1:12" s="169" customFormat="1" x14ac:dyDescent="0.25">
      <c r="A8" s="282" t="s">
        <v>70</v>
      </c>
      <c r="B8" s="318" t="s">
        <v>521</v>
      </c>
      <c r="C8" s="245" t="s">
        <v>16</v>
      </c>
      <c r="D8" s="245" t="s">
        <v>16</v>
      </c>
      <c r="E8" s="245"/>
      <c r="F8" s="245" t="s">
        <v>16</v>
      </c>
      <c r="G8" s="245" t="s">
        <v>16</v>
      </c>
    </row>
    <row r="9" spans="1:12" x14ac:dyDescent="0.25">
      <c r="A9" s="211" t="s">
        <v>172</v>
      </c>
      <c r="B9" s="313" t="s">
        <v>450</v>
      </c>
      <c r="C9" s="301">
        <v>23854152</v>
      </c>
      <c r="D9" s="301">
        <v>18635964</v>
      </c>
      <c r="E9" s="312"/>
      <c r="F9" s="302">
        <v>23854152</v>
      </c>
      <c r="G9" s="302">
        <v>18635964</v>
      </c>
    </row>
    <row r="10" spans="1:12" x14ac:dyDescent="0.25">
      <c r="A10" s="211" t="s">
        <v>329</v>
      </c>
      <c r="B10" s="313" t="s">
        <v>763</v>
      </c>
      <c r="C10" s="301">
        <v>5024962</v>
      </c>
      <c r="D10" s="301">
        <v>2237176</v>
      </c>
      <c r="E10" s="312"/>
      <c r="F10" s="302">
        <v>5024962</v>
      </c>
      <c r="G10" s="302">
        <v>2237176</v>
      </c>
    </row>
    <row r="11" spans="1:12" x14ac:dyDescent="0.25">
      <c r="A11" s="211" t="s">
        <v>330</v>
      </c>
      <c r="B11" s="313" t="s">
        <v>764</v>
      </c>
      <c r="C11" s="301">
        <v>-60458</v>
      </c>
      <c r="D11" s="301">
        <v>26677</v>
      </c>
      <c r="E11" s="312"/>
      <c r="F11" s="302">
        <v>-60458</v>
      </c>
      <c r="G11" s="302">
        <v>26677</v>
      </c>
    </row>
    <row r="12" spans="1:12" x14ac:dyDescent="0.25">
      <c r="A12" s="211" t="s">
        <v>331</v>
      </c>
      <c r="B12" s="313" t="s">
        <v>183</v>
      </c>
      <c r="C12" s="301">
        <v>109797</v>
      </c>
      <c r="D12" s="301">
        <v>86729</v>
      </c>
      <c r="E12" s="312"/>
      <c r="F12" s="302">
        <v>109797</v>
      </c>
      <c r="G12" s="302">
        <v>86729</v>
      </c>
    </row>
    <row r="13" spans="1:12" x14ac:dyDescent="0.25">
      <c r="A13" s="211" t="s">
        <v>760</v>
      </c>
      <c r="B13" s="313" t="s">
        <v>761</v>
      </c>
      <c r="C13" s="301" t="s">
        <v>817</v>
      </c>
      <c r="D13" s="301" t="s">
        <v>817</v>
      </c>
      <c r="E13" s="312"/>
      <c r="F13" s="302">
        <v>12626267</v>
      </c>
      <c r="G13" s="302">
        <v>7044012</v>
      </c>
    </row>
    <row r="14" spans="1:12" x14ac:dyDescent="0.25">
      <c r="A14" s="211" t="s">
        <v>332</v>
      </c>
      <c r="B14" s="313" t="s">
        <v>342</v>
      </c>
      <c r="C14" s="301">
        <v>511569</v>
      </c>
      <c r="D14" s="301">
        <v>522406</v>
      </c>
      <c r="E14" s="312"/>
      <c r="F14" s="302">
        <v>511569</v>
      </c>
      <c r="G14" s="302">
        <v>522406</v>
      </c>
    </row>
    <row r="15" spans="1:12" s="169" customFormat="1" ht="30" x14ac:dyDescent="0.25">
      <c r="A15" s="279" t="s">
        <v>333</v>
      </c>
      <c r="B15" s="280" t="s">
        <v>762</v>
      </c>
      <c r="C15" s="307">
        <v>29440022</v>
      </c>
      <c r="D15" s="248">
        <v>21508952</v>
      </c>
      <c r="E15" s="311"/>
      <c r="F15" s="248">
        <v>42066289</v>
      </c>
      <c r="G15" s="248">
        <v>28552964</v>
      </c>
      <c r="H15"/>
      <c r="I15"/>
      <c r="J15"/>
      <c r="K15"/>
      <c r="L15"/>
    </row>
    <row r="16" spans="1:12" x14ac:dyDescent="0.25">
      <c r="A16" s="211"/>
      <c r="B16" s="313"/>
      <c r="C16" s="301"/>
      <c r="D16" s="301"/>
      <c r="E16" s="312"/>
      <c r="F16" s="302"/>
      <c r="G16" s="302"/>
    </row>
    <row r="17" spans="1:12" s="169" customFormat="1" x14ac:dyDescent="0.25">
      <c r="A17" s="282" t="s">
        <v>334</v>
      </c>
      <c r="B17" s="318" t="s">
        <v>522</v>
      </c>
      <c r="C17" s="283"/>
      <c r="D17" s="283"/>
      <c r="E17" s="314"/>
      <c r="F17" s="284"/>
      <c r="G17" s="284"/>
    </row>
    <row r="18" spans="1:12" x14ac:dyDescent="0.25">
      <c r="A18" s="211" t="s">
        <v>194</v>
      </c>
      <c r="B18" s="313" t="s">
        <v>206</v>
      </c>
      <c r="C18" s="301">
        <v>1301232</v>
      </c>
      <c r="D18" s="301">
        <v>1215522</v>
      </c>
      <c r="E18" s="312"/>
      <c r="F18" s="302">
        <v>1301232</v>
      </c>
      <c r="G18" s="302">
        <v>1215522</v>
      </c>
    </row>
    <row r="19" spans="1:12" x14ac:dyDescent="0.25">
      <c r="A19" s="211" t="s">
        <v>196</v>
      </c>
      <c r="B19" s="313" t="s">
        <v>207</v>
      </c>
      <c r="C19" s="301">
        <v>965133</v>
      </c>
      <c r="D19" s="301">
        <v>198531</v>
      </c>
      <c r="E19" s="312"/>
      <c r="F19" s="302">
        <v>965133</v>
      </c>
      <c r="G19" s="302">
        <v>198531</v>
      </c>
    </row>
    <row r="20" spans="1:12" ht="30" x14ac:dyDescent="0.25">
      <c r="A20" s="211" t="s">
        <v>765</v>
      </c>
      <c r="B20" s="313" t="s">
        <v>767</v>
      </c>
      <c r="C20" s="301">
        <v>8325793</v>
      </c>
      <c r="D20" s="301" t="s">
        <v>817</v>
      </c>
      <c r="E20" s="312"/>
      <c r="F20" s="302">
        <v>8325793</v>
      </c>
      <c r="G20" s="302" t="s">
        <v>817</v>
      </c>
    </row>
    <row r="21" spans="1:12" x14ac:dyDescent="0.25">
      <c r="A21" s="211" t="s">
        <v>766</v>
      </c>
      <c r="B21" s="313" t="s">
        <v>768</v>
      </c>
      <c r="C21" s="301">
        <v>1440660</v>
      </c>
      <c r="D21" s="301" t="s">
        <v>817</v>
      </c>
      <c r="E21" s="312"/>
      <c r="F21" s="302">
        <v>1440660</v>
      </c>
      <c r="G21" s="302" t="s">
        <v>817</v>
      </c>
    </row>
    <row r="22" spans="1:12" x14ac:dyDescent="0.25">
      <c r="A22" s="211" t="s">
        <v>335</v>
      </c>
      <c r="B22" s="313" t="s">
        <v>769</v>
      </c>
      <c r="C22" s="301">
        <v>175406</v>
      </c>
      <c r="D22" s="301">
        <v>19752</v>
      </c>
      <c r="E22" s="312"/>
      <c r="F22" s="302">
        <v>175406</v>
      </c>
      <c r="G22" s="302">
        <v>19752</v>
      </c>
    </row>
    <row r="23" spans="1:12" x14ac:dyDescent="0.25">
      <c r="A23" s="211" t="s">
        <v>336</v>
      </c>
      <c r="B23" s="313" t="s">
        <v>770</v>
      </c>
      <c r="C23" s="301">
        <v>2150610</v>
      </c>
      <c r="D23" s="301">
        <v>2115470</v>
      </c>
      <c r="E23" s="312"/>
      <c r="F23" s="302">
        <v>2150610</v>
      </c>
      <c r="G23" s="302">
        <v>2115470</v>
      </c>
    </row>
    <row r="24" spans="1:12" x14ac:dyDescent="0.25">
      <c r="A24" s="211" t="s">
        <v>337</v>
      </c>
      <c r="B24" s="313" t="s">
        <v>771</v>
      </c>
      <c r="C24" s="301">
        <v>237886</v>
      </c>
      <c r="D24" s="301">
        <v>103710</v>
      </c>
      <c r="E24" s="312"/>
      <c r="F24" s="302">
        <v>237886</v>
      </c>
      <c r="G24" s="302">
        <v>103710</v>
      </c>
    </row>
    <row r="25" spans="1:12" x14ac:dyDescent="0.25">
      <c r="A25" s="211" t="s">
        <v>338</v>
      </c>
      <c r="B25" s="313" t="s">
        <v>523</v>
      </c>
      <c r="C25" s="301">
        <v>920673</v>
      </c>
      <c r="D25" s="301">
        <v>915174</v>
      </c>
      <c r="E25" s="312"/>
      <c r="F25" s="302">
        <v>920673</v>
      </c>
      <c r="G25" s="302">
        <v>915174</v>
      </c>
    </row>
    <row r="26" spans="1:12" x14ac:dyDescent="0.25">
      <c r="A26" s="211" t="s">
        <v>340</v>
      </c>
      <c r="B26" s="313" t="s">
        <v>772</v>
      </c>
      <c r="C26" s="301">
        <v>210959</v>
      </c>
      <c r="D26" s="301">
        <v>187888</v>
      </c>
      <c r="E26" s="312"/>
      <c r="F26" s="302">
        <v>210959</v>
      </c>
      <c r="G26" s="302">
        <v>187888</v>
      </c>
    </row>
    <row r="27" spans="1:12" x14ac:dyDescent="0.25">
      <c r="A27" s="211" t="s">
        <v>760</v>
      </c>
      <c r="B27" s="313" t="s">
        <v>761</v>
      </c>
      <c r="C27" s="301" t="s">
        <v>817</v>
      </c>
      <c r="D27" s="301" t="s">
        <v>817</v>
      </c>
      <c r="E27" s="312"/>
      <c r="F27" s="302">
        <v>907346</v>
      </c>
      <c r="G27" s="302">
        <v>914485</v>
      </c>
    </row>
    <row r="28" spans="1:12" x14ac:dyDescent="0.25">
      <c r="A28" s="211" t="s">
        <v>202</v>
      </c>
      <c r="B28" s="313" t="s">
        <v>211</v>
      </c>
      <c r="C28" s="301">
        <v>27359</v>
      </c>
      <c r="D28" s="301">
        <v>26694</v>
      </c>
      <c r="E28" s="312"/>
      <c r="F28" s="302">
        <v>27359</v>
      </c>
      <c r="G28" s="302">
        <v>26694</v>
      </c>
    </row>
    <row r="29" spans="1:12" s="169" customFormat="1" ht="30" x14ac:dyDescent="0.25">
      <c r="A29" s="279" t="s">
        <v>341</v>
      </c>
      <c r="B29" s="280" t="s">
        <v>524</v>
      </c>
      <c r="C29" s="307">
        <v>15755711</v>
      </c>
      <c r="D29" s="248">
        <v>4782741</v>
      </c>
      <c r="E29" s="311"/>
      <c r="F29" s="248">
        <v>16663057</v>
      </c>
      <c r="G29" s="248">
        <v>5697226</v>
      </c>
      <c r="H29"/>
      <c r="I29"/>
      <c r="J29"/>
      <c r="K29"/>
      <c r="L29"/>
    </row>
    <row r="32" spans="1:12" ht="15.75" x14ac:dyDescent="0.25">
      <c r="C32" s="371" t="s">
        <v>68</v>
      </c>
      <c r="D32" s="371"/>
      <c r="E32" s="309"/>
      <c r="F32" s="372" t="s">
        <v>69</v>
      </c>
      <c r="G32" s="372"/>
    </row>
    <row r="33" spans="1:7" ht="45" x14ac:dyDescent="0.25">
      <c r="A33" s="219" t="s">
        <v>343</v>
      </c>
      <c r="B33" s="219" t="s">
        <v>525</v>
      </c>
      <c r="C33" s="306">
        <v>45382</v>
      </c>
      <c r="D33" s="306">
        <v>45291</v>
      </c>
      <c r="E33" s="310"/>
      <c r="F33" s="306">
        <f>C33</f>
        <v>45382</v>
      </c>
      <c r="G33" s="306">
        <f>D33</f>
        <v>45291</v>
      </c>
    </row>
    <row r="34" spans="1:7" x14ac:dyDescent="0.25">
      <c r="C34" s="245" t="s">
        <v>16</v>
      </c>
      <c r="D34" s="245" t="s">
        <v>16</v>
      </c>
      <c r="E34" s="245"/>
      <c r="F34" s="245" t="s">
        <v>16</v>
      </c>
      <c r="G34" s="245" t="s">
        <v>16</v>
      </c>
    </row>
    <row r="35" spans="1:7" s="169" customFormat="1" x14ac:dyDescent="0.25">
      <c r="A35" s="282" t="s">
        <v>344</v>
      </c>
      <c r="B35" s="318" t="s">
        <v>526</v>
      </c>
      <c r="C35" s="283"/>
      <c r="D35" s="283"/>
      <c r="E35" s="314"/>
      <c r="F35" s="284"/>
      <c r="G35" s="284"/>
    </row>
    <row r="36" spans="1:7" x14ac:dyDescent="0.25">
      <c r="A36" s="211" t="s">
        <v>345</v>
      </c>
      <c r="B36" s="313" t="s">
        <v>527</v>
      </c>
      <c r="C36" s="301">
        <v>8731594</v>
      </c>
      <c r="D36" s="301">
        <v>7353857</v>
      </c>
      <c r="E36" s="312"/>
      <c r="F36" s="302">
        <v>12780472</v>
      </c>
      <c r="G36" s="302">
        <v>10103896</v>
      </c>
    </row>
    <row r="37" spans="1:7" s="169" customFormat="1" x14ac:dyDescent="0.25">
      <c r="A37" s="282" t="s">
        <v>346</v>
      </c>
      <c r="B37" s="318" t="s">
        <v>528</v>
      </c>
      <c r="C37" s="283"/>
      <c r="D37" s="283"/>
      <c r="E37" s="314"/>
      <c r="F37" s="284"/>
      <c r="G37" s="284"/>
    </row>
    <row r="38" spans="1:7" x14ac:dyDescent="0.25">
      <c r="A38" s="211" t="s">
        <v>345</v>
      </c>
      <c r="B38" s="313" t="s">
        <v>527</v>
      </c>
      <c r="C38" s="301">
        <v>7189314</v>
      </c>
      <c r="D38" s="301">
        <v>3344260</v>
      </c>
      <c r="E38" s="312"/>
      <c r="F38" s="302">
        <v>7468054</v>
      </c>
      <c r="G38" s="302">
        <v>3733008</v>
      </c>
    </row>
    <row r="39" spans="1:7" s="169" customFormat="1" x14ac:dyDescent="0.25">
      <c r="A39" s="282" t="s">
        <v>909</v>
      </c>
      <c r="B39" s="318" t="s">
        <v>910</v>
      </c>
      <c r="C39" s="283">
        <v>7549223</v>
      </c>
      <c r="D39" s="283">
        <v>975158</v>
      </c>
      <c r="E39" s="314"/>
      <c r="F39" s="284">
        <v>7549128</v>
      </c>
      <c r="G39" s="284">
        <v>975158</v>
      </c>
    </row>
    <row r="40" spans="1:7" ht="45" x14ac:dyDescent="0.25">
      <c r="A40" s="362" t="s">
        <v>912</v>
      </c>
      <c r="B40" s="362" t="s">
        <v>911</v>
      </c>
    </row>
    <row r="42" spans="1:7" ht="15.75" x14ac:dyDescent="0.25">
      <c r="C42" s="371" t="s">
        <v>68</v>
      </c>
      <c r="D42" s="371"/>
      <c r="E42" s="309"/>
      <c r="F42" s="372" t="s">
        <v>69</v>
      </c>
      <c r="G42" s="372"/>
    </row>
    <row r="43" spans="1:7" ht="30" x14ac:dyDescent="0.25">
      <c r="A43" s="219" t="s">
        <v>913</v>
      </c>
      <c r="B43" s="219" t="s">
        <v>923</v>
      </c>
      <c r="C43" s="306" t="s">
        <v>826</v>
      </c>
      <c r="D43" s="306" t="s">
        <v>827</v>
      </c>
      <c r="E43" s="310"/>
      <c r="F43" s="306" t="str">
        <f>C43</f>
        <v>2024 3M</v>
      </c>
      <c r="G43" s="306" t="str">
        <f>D43</f>
        <v>2023 3M</v>
      </c>
    </row>
    <row r="44" spans="1:7" x14ac:dyDescent="0.25">
      <c r="C44" s="245" t="s">
        <v>16</v>
      </c>
      <c r="D44" s="245" t="s">
        <v>16</v>
      </c>
      <c r="E44" s="245"/>
      <c r="F44" s="245" t="s">
        <v>16</v>
      </c>
      <c r="G44" s="245" t="s">
        <v>16</v>
      </c>
    </row>
    <row r="45" spans="1:7" s="169" customFormat="1" x14ac:dyDescent="0.25">
      <c r="A45" s="282" t="s">
        <v>914</v>
      </c>
      <c r="B45" s="318" t="s">
        <v>924</v>
      </c>
      <c r="C45" s="283"/>
      <c r="D45" s="283"/>
      <c r="E45" s="314"/>
      <c r="F45" s="284"/>
      <c r="G45" s="284"/>
    </row>
    <row r="46" spans="1:7" s="389" customFormat="1" x14ac:dyDescent="0.25">
      <c r="A46" s="211" t="s">
        <v>70</v>
      </c>
      <c r="B46" s="313" t="s">
        <v>9</v>
      </c>
      <c r="C46" s="301"/>
      <c r="D46" s="301"/>
      <c r="E46" s="312"/>
      <c r="F46" s="302"/>
      <c r="G46" s="302"/>
    </row>
    <row r="47" spans="1:7" s="389" customFormat="1" x14ac:dyDescent="0.25">
      <c r="A47" s="211" t="s">
        <v>916</v>
      </c>
      <c r="B47" s="313" t="s">
        <v>342</v>
      </c>
      <c r="C47" s="301">
        <v>5159</v>
      </c>
      <c r="D47" s="301">
        <v>4788</v>
      </c>
      <c r="E47" s="312"/>
      <c r="F47" s="302">
        <v>5159</v>
      </c>
      <c r="G47" s="302">
        <v>4788</v>
      </c>
    </row>
    <row r="48" spans="1:7" x14ac:dyDescent="0.25">
      <c r="A48" s="282" t="s">
        <v>915</v>
      </c>
      <c r="B48" s="313" t="s">
        <v>920</v>
      </c>
      <c r="C48" s="283">
        <v>5159</v>
      </c>
      <c r="D48" s="283">
        <v>4788</v>
      </c>
      <c r="E48" s="312"/>
      <c r="F48" s="284">
        <v>5159</v>
      </c>
      <c r="G48" s="284">
        <v>4788</v>
      </c>
    </row>
    <row r="49" spans="1:7" s="389" customFormat="1" x14ac:dyDescent="0.25">
      <c r="A49" s="211" t="s">
        <v>334</v>
      </c>
      <c r="B49" s="313" t="s">
        <v>921</v>
      </c>
      <c r="C49" s="301"/>
      <c r="D49" s="301"/>
      <c r="E49" s="312"/>
      <c r="F49" s="302"/>
      <c r="G49" s="302"/>
    </row>
    <row r="50" spans="1:7" x14ac:dyDescent="0.25">
      <c r="A50" s="390" t="s">
        <v>917</v>
      </c>
      <c r="B50" s="390" t="s">
        <v>922</v>
      </c>
      <c r="C50" s="300">
        <v>126861</v>
      </c>
      <c r="D50" s="300">
        <v>119387</v>
      </c>
      <c r="F50" s="300">
        <v>126861</v>
      </c>
      <c r="G50" s="300">
        <v>119387</v>
      </c>
    </row>
    <row r="51" spans="1:7" x14ac:dyDescent="0.25">
      <c r="A51" s="282" t="s">
        <v>915</v>
      </c>
      <c r="B51" s="313" t="s">
        <v>920</v>
      </c>
      <c r="C51" s="283">
        <v>126861</v>
      </c>
      <c r="D51" s="283">
        <v>119387</v>
      </c>
      <c r="E51" s="314"/>
      <c r="F51" s="284">
        <v>126861</v>
      </c>
      <c r="G51" s="284">
        <v>119387</v>
      </c>
    </row>
    <row r="52" spans="1:7" ht="45" x14ac:dyDescent="0.25">
      <c r="A52" s="391" t="s">
        <v>918</v>
      </c>
      <c r="B52" s="362" t="s">
        <v>919</v>
      </c>
    </row>
  </sheetData>
  <mergeCells count="6">
    <mergeCell ref="F5:G5"/>
    <mergeCell ref="C5:D5"/>
    <mergeCell ref="C32:D32"/>
    <mergeCell ref="F32:G32"/>
    <mergeCell ref="C42:D42"/>
    <mergeCell ref="F42:G4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Props1.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3.xml><?xml version="1.0" encoding="utf-8"?>
<ds:datastoreItem xmlns:ds="http://schemas.openxmlformats.org/officeDocument/2006/customXml" ds:itemID="{5255CC07-C3B9-4DA2-9543-DD28958291EC}">
  <ds:schemaRefs>
    <ds:schemaRef ds:uri="http://schemas.microsoft.com/sharepoint/v3/contenttype/forms"/>
  </ds:schemaRefs>
</ds:datastoreItem>
</file>

<file path=customXml/itemProps4.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13-15</vt:lpstr>
      <vt:lpstr>Note 16</vt:lpstr>
      <vt:lpstr>Note 17</vt:lpstr>
      <vt:lpstr>'Note 4'!_Hlk71365834</vt:lpstr>
      <vt:lpstr>'Note 5-6'!_Hlk71365834</vt:lpstr>
      <vt:lpstr>'Statement of profit or loss'!_Hlk71365834</vt:lpstr>
      <vt:lpstr>'Note 16'!_Toc506297406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Jurģis Zālītis</cp:lastModifiedBy>
  <cp:revision/>
  <dcterms:created xsi:type="dcterms:W3CDTF">2021-05-20T13:36:12Z</dcterms:created>
  <dcterms:modified xsi:type="dcterms:W3CDTF">2024-05-29T10:58:45Z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