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KD\09 AST Finanšu pārskati\2025\2025 6M\"/>
    </mc:Choice>
  </mc:AlternateContent>
  <xr:revisionPtr revIDLastSave="0" documentId="8_{2EEB8AA1-C54D-4430-AF4F-BE2CD249D04A}" xr6:coauthVersionLast="47" xr6:coauthVersionMax="47" xr10:uidLastSave="{00000000-0000-0000-0000-000000000000}"/>
  <bookViews>
    <workbookView xWindow="-120" yWindow="-120" windowWidth="29040" windowHeight="15720" tabRatio="901" xr2:uid="{F2BDE23A-323C-4526-9CFE-57177859FA41}"/>
  </bookViews>
  <sheets>
    <sheet name="Key financial indicators" sheetId="16" r:id="rId1"/>
    <sheet name="Statement of profit or loss" sheetId="1" r:id="rId2"/>
    <sheet name="Statement of financial position" sheetId="2" r:id="rId3"/>
    <sheet name="Statement of changes in equity" sheetId="4" r:id="rId4"/>
    <sheet name="Statement of cash flows" sheetId="5" r:id="rId5"/>
    <sheet name="Note 3" sheetId="17" r:id="rId6"/>
    <sheet name="Note 4" sheetId="19" r:id="rId7"/>
    <sheet name="Note 5-6" sheetId="20" r:id="rId8"/>
    <sheet name="Note 7" sheetId="22" r:id="rId9"/>
    <sheet name="Note 8-12" sheetId="23" r:id="rId10"/>
    <sheet name="Note 13-15" sheetId="24" r:id="rId11"/>
    <sheet name="Note 16" sheetId="26" r:id="rId12"/>
    <sheet name="Note 17" sheetId="28" r:id="rId13"/>
  </sheets>
  <definedNames>
    <definedName name="_Hlk71365834" localSheetId="6">'Note 4'!$B$8</definedName>
    <definedName name="_Hlk71365834" localSheetId="7">'Note 5-6'!$B$7</definedName>
    <definedName name="_Hlk71365834" localSheetId="1">'Statement of profit or loss'!$B$7</definedName>
    <definedName name="_Toc506281143" localSheetId="10">'Note 13-15'!#REF!</definedName>
    <definedName name="_Toc506281143" localSheetId="11">'Note 16'!#REF!</definedName>
    <definedName name="_Toc506281143" localSheetId="12">'Note 17'!#REF!</definedName>
    <definedName name="_Toc506281143" localSheetId="5">'Note 3'!#REF!</definedName>
    <definedName name="_Toc506281143" localSheetId="8">'Note 7'!#REF!</definedName>
    <definedName name="_Toc506281143" localSheetId="9">'Note 8-12'!#REF!</definedName>
    <definedName name="_Toc506297406" localSheetId="10">'Note 13-15'!#REF!</definedName>
    <definedName name="_Toc506297406" localSheetId="11">'Note 16'!$A$2</definedName>
    <definedName name="_Toc506297406" localSheetId="12">'Note 17'!#REF!</definedName>
    <definedName name="_Toc506297406" localSheetId="5">'Note 3'!$A$2</definedName>
    <definedName name="_Toc506297406" localSheetId="8">'Note 7'!$A$58</definedName>
    <definedName name="_Toc506297406" localSheetId="9">'Note 8-12'!#REF!</definedName>
    <definedName name="_Toc70520890" localSheetId="6">'Note 4'!#REF!</definedName>
    <definedName name="_Toc70520890" localSheetId="7">'Note 5-6'!#REF!</definedName>
    <definedName name="_Toc70520890" localSheetId="1">'Statement of profit or loss'!$A$24</definedName>
    <definedName name="_Toc70520891" localSheetId="2">'Statement of financial position'!$A$2</definedName>
    <definedName name="_Toc70520892" localSheetId="3">'Statement of changes in equity'!$A$2</definedName>
    <definedName name="_Toc70520893" localSheetId="4">'Statement of cash flows'!$A$2</definedName>
    <definedName name="_Toc71757631" localSheetId="6">'Note 4'!#REF!</definedName>
    <definedName name="_Toc71757631" localSheetId="7">'Note 5-6'!#REF!</definedName>
    <definedName name="_Toc71757631" localSheetId="1">'Statement of profit or loss'!#REF!</definedName>
    <definedName name="_Toc71757632" localSheetId="6">'Note 4'!#REF!</definedName>
    <definedName name="_Toc71757632" localSheetId="7">'Note 5-6'!#REF!</definedName>
    <definedName name="_Toc71757632" localSheetId="1">'Statement of profit or loss'!$B$24</definedName>
    <definedName name="_Toc71757636" localSheetId="4">'Statement of cash flows'!$B$2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" i="28" l="1"/>
  <c r="D43" i="28" s="1"/>
  <c r="C6" i="28"/>
  <c r="F6" i="28" s="1"/>
  <c r="F43" i="28" s="1"/>
  <c r="B47" i="26"/>
  <c r="A47" i="26"/>
  <c r="B35" i="26"/>
  <c r="D3" i="24"/>
  <c r="D31" i="24" s="1"/>
  <c r="D40" i="24" s="1"/>
  <c r="D54" i="24" s="1"/>
  <c r="D107" i="24" s="1"/>
  <c r="C3" i="24"/>
  <c r="C31" i="24" s="1"/>
  <c r="C40" i="24" s="1"/>
  <c r="C54" i="24" s="1"/>
  <c r="C107" i="24" s="1"/>
  <c r="D3" i="23"/>
  <c r="C3" i="23"/>
  <c r="F3" i="23" s="1"/>
  <c r="F15" i="23" s="1"/>
  <c r="F33" i="23" s="1"/>
  <c r="F42" i="23" s="1"/>
  <c r="F54" i="23" s="1"/>
  <c r="D150" i="22"/>
  <c r="F150" i="22" s="1"/>
  <c r="C150" i="22"/>
  <c r="E150" i="22" s="1"/>
  <c r="D3" i="20"/>
  <c r="G3" i="20" s="1"/>
  <c r="G16" i="20" s="1"/>
  <c r="C3" i="20"/>
  <c r="E3" i="19"/>
  <c r="D3" i="19"/>
  <c r="G3" i="19" s="1"/>
  <c r="C44" i="17"/>
  <c r="D31" i="17"/>
  <c r="D52" i="17" s="1"/>
  <c r="C31" i="17"/>
  <c r="E31" i="17" s="1"/>
  <c r="E52" i="17" s="1"/>
  <c r="B39" i="4"/>
  <c r="B30" i="4"/>
  <c r="A39" i="4"/>
  <c r="A30" i="4"/>
  <c r="B56" i="22"/>
  <c r="B88" i="22" s="1"/>
  <c r="D53" i="28"/>
  <c r="C53" i="28"/>
  <c r="C43" i="28"/>
  <c r="B103" i="24"/>
  <c r="B97" i="24"/>
  <c r="B92" i="24"/>
  <c r="A103" i="24"/>
  <c r="A97" i="24"/>
  <c r="A92" i="24"/>
  <c r="A146" i="22"/>
  <c r="A97" i="22"/>
  <c r="A130" i="22" s="1"/>
  <c r="A77" i="22"/>
  <c r="A109" i="22" s="1"/>
  <c r="A138" i="22" s="1"/>
  <c r="B53" i="22"/>
  <c r="B85" i="22" s="1"/>
  <c r="B117" i="22" s="1"/>
  <c r="B143" i="22" s="1"/>
  <c r="A53" i="22"/>
  <c r="A85" i="22" s="1"/>
  <c r="A117" i="22" s="1"/>
  <c r="A143" i="22" s="1"/>
  <c r="B52" i="22"/>
  <c r="B84" i="22" s="1"/>
  <c r="B116" i="22" s="1"/>
  <c r="B142" i="22" s="1"/>
  <c r="A52" i="22"/>
  <c r="A84" i="22" s="1"/>
  <c r="A116" i="22" s="1"/>
  <c r="A142" i="22" s="1"/>
  <c r="B48" i="22"/>
  <c r="B78" i="22" s="1"/>
  <c r="B110" i="22" s="1"/>
  <c r="B139" i="22" s="1"/>
  <c r="A48" i="22"/>
  <c r="A78" i="22" s="1"/>
  <c r="A110" i="22" s="1"/>
  <c r="A139" i="22" s="1"/>
  <c r="B47" i="22"/>
  <c r="B77" i="22" s="1"/>
  <c r="B109" i="22" s="1"/>
  <c r="B138" i="22" s="1"/>
  <c r="B44" i="22"/>
  <c r="B74" i="22" s="1"/>
  <c r="B106" i="22" s="1"/>
  <c r="B135" i="22" s="1"/>
  <c r="A44" i="22"/>
  <c r="A74" i="22" s="1"/>
  <c r="A106" i="22" s="1"/>
  <c r="A135" i="22" s="1"/>
  <c r="B43" i="22"/>
  <c r="B73" i="22" s="1"/>
  <c r="B105" i="22" s="1"/>
  <c r="B134" i="22" s="1"/>
  <c r="A43" i="22"/>
  <c r="A73" i="22" s="1"/>
  <c r="A105" i="22" s="1"/>
  <c r="A134" i="22" s="1"/>
  <c r="B39" i="22"/>
  <c r="B67" i="22" s="1"/>
  <c r="B98" i="22" s="1"/>
  <c r="B131" i="22" s="1"/>
  <c r="A39" i="22"/>
  <c r="A67" i="22" s="1"/>
  <c r="A98" i="22" s="1"/>
  <c r="A131" i="22" s="1"/>
  <c r="B38" i="22"/>
  <c r="B66" i="22" s="1"/>
  <c r="B97" i="22" s="1"/>
  <c r="B130" i="22" s="1"/>
  <c r="B35" i="22"/>
  <c r="B63" i="22" s="1"/>
  <c r="B94" i="22" s="1"/>
  <c r="B127" i="22" s="1"/>
  <c r="A35" i="22"/>
  <c r="A63" i="22" s="1"/>
  <c r="A94" i="22" s="1"/>
  <c r="A127" i="22" s="1"/>
  <c r="A35" i="26"/>
  <c r="L26" i="16"/>
  <c r="M26" i="16" s="1"/>
  <c r="G26" i="16"/>
  <c r="H26" i="16" s="1"/>
  <c r="G23" i="16"/>
  <c r="H23" i="16" s="1"/>
  <c r="B47" i="4"/>
  <c r="A47" i="4"/>
  <c r="H3" i="1"/>
  <c r="G3" i="1"/>
  <c r="L23" i="16"/>
  <c r="M23" i="16" s="1"/>
  <c r="G33" i="28"/>
  <c r="G53" i="28" s="1"/>
  <c r="F33" i="28"/>
  <c r="F53" i="28" s="1"/>
  <c r="F3" i="24"/>
  <c r="F31" i="24" s="1"/>
  <c r="F40" i="24" s="1"/>
  <c r="F54" i="24" s="1"/>
  <c r="F107" i="24" s="1"/>
  <c r="D15" i="23"/>
  <c r="D33" i="23" s="1"/>
  <c r="D42" i="23" s="1"/>
  <c r="D54" i="23" s="1"/>
  <c r="G3" i="23"/>
  <c r="G15" i="23" s="1"/>
  <c r="G33" i="23" s="1"/>
  <c r="G42" i="23" s="1"/>
  <c r="G54" i="23" s="1"/>
  <c r="C16" i="20"/>
  <c r="F3" i="20"/>
  <c r="F16" i="20" s="1"/>
  <c r="F44" i="17"/>
  <c r="E44" i="17"/>
  <c r="H3" i="2"/>
  <c r="G3" i="2"/>
  <c r="L13" i="16"/>
  <c r="M13" i="16" s="1"/>
  <c r="K9" i="16"/>
  <c r="J9" i="16"/>
  <c r="G13" i="16"/>
  <c r="H13" i="16" s="1"/>
  <c r="K3" i="16"/>
  <c r="J3" i="16"/>
  <c r="B1" i="28"/>
  <c r="A1" i="28"/>
  <c r="B1" i="26"/>
  <c r="A1" i="26"/>
  <c r="B1" i="24"/>
  <c r="A1" i="24"/>
  <c r="B1" i="23"/>
  <c r="A1" i="23"/>
  <c r="B1" i="22"/>
  <c r="A1" i="22"/>
  <c r="D3" i="5"/>
  <c r="G25" i="16"/>
  <c r="H25" i="16" s="1"/>
  <c r="G24" i="16"/>
  <c r="H24" i="16" s="1"/>
  <c r="G19" i="16"/>
  <c r="H19" i="16" s="1"/>
  <c r="G18" i="16"/>
  <c r="H18" i="16" s="1"/>
  <c r="G17" i="16"/>
  <c r="H17" i="16" s="1"/>
  <c r="G14" i="16"/>
  <c r="H14" i="16" s="1"/>
  <c r="G12" i="16"/>
  <c r="H12" i="16" s="1"/>
  <c r="G11" i="16"/>
  <c r="H11" i="16" s="1"/>
  <c r="G10" i="16"/>
  <c r="H10" i="16" s="1"/>
  <c r="G7" i="16"/>
  <c r="H7" i="16" s="1"/>
  <c r="G6" i="16"/>
  <c r="H6" i="16" s="1"/>
  <c r="G5" i="16"/>
  <c r="H5" i="16" s="1"/>
  <c r="L19" i="16"/>
  <c r="M19" i="16" s="1"/>
  <c r="L18" i="16"/>
  <c r="M18" i="16" s="1"/>
  <c r="L17" i="16"/>
  <c r="M17" i="16" s="1"/>
  <c r="L14" i="16"/>
  <c r="M14" i="16" s="1"/>
  <c r="L12" i="16"/>
  <c r="M12" i="16" s="1"/>
  <c r="L11" i="16"/>
  <c r="M11" i="16" s="1"/>
  <c r="L10" i="16"/>
  <c r="M10" i="16" s="1"/>
  <c r="L6" i="16"/>
  <c r="M6" i="16" s="1"/>
  <c r="L7" i="16"/>
  <c r="M7" i="16" s="1"/>
  <c r="L5" i="16"/>
  <c r="M5" i="16" s="1"/>
  <c r="B1" i="20"/>
  <c r="A1" i="20"/>
  <c r="B1" i="19"/>
  <c r="A1" i="19"/>
  <c r="B1" i="17"/>
  <c r="A1" i="17"/>
  <c r="E3" i="24" l="1"/>
  <c r="E31" i="24" s="1"/>
  <c r="E40" i="24" s="1"/>
  <c r="E54" i="24" s="1"/>
  <c r="E107" i="24" s="1"/>
  <c r="D16" i="20"/>
  <c r="F31" i="17"/>
  <c r="F52" i="17" s="1"/>
  <c r="G6" i="28"/>
  <c r="G43" i="28" s="1"/>
  <c r="C15" i="23"/>
  <c r="C33" i="23" s="1"/>
  <c r="C42" i="23" s="1"/>
  <c r="C54" i="23" s="1"/>
  <c r="B120" i="22"/>
  <c r="B146" i="22" s="1"/>
  <c r="H3" i="19"/>
  <c r="C52" i="17"/>
  <c r="L20" i="16"/>
  <c r="G20" i="16"/>
  <c r="H20" i="16" s="1"/>
  <c r="B1" i="5"/>
  <c r="A1" i="5"/>
  <c r="B1" i="4"/>
  <c r="A1" i="4"/>
  <c r="B1" i="2"/>
  <c r="A1" i="2"/>
  <c r="B1" i="1"/>
  <c r="A1" i="1"/>
  <c r="H3" i="5" l="1"/>
  <c r="G3" i="5"/>
  <c r="H25" i="1"/>
  <c r="G25" i="1"/>
  <c r="E3" i="5" l="1"/>
  <c r="E25" i="1"/>
  <c r="D25" i="1"/>
</calcChain>
</file>

<file path=xl/sharedStrings.xml><?xml version="1.0" encoding="utf-8"?>
<sst xmlns="http://schemas.openxmlformats.org/spreadsheetml/2006/main" count="1941" uniqueCount="912">
  <si>
    <t xml:space="preserve">Δ </t>
  </si>
  <si>
    <t>%</t>
  </si>
  <si>
    <t>TWh</t>
  </si>
  <si>
    <t>'000 EUR</t>
  </si>
  <si>
    <t>EBITDA</t>
  </si>
  <si>
    <t>EBITDA rentabilitāte</t>
  </si>
  <si>
    <t>Peļņas vai zaudējumu pārskats </t>
  </si>
  <si>
    <t> Pielikums/Note</t>
  </si>
  <si>
    <t>EUR </t>
  </si>
  <si>
    <t>Revenue</t>
  </si>
  <si>
    <t>Finanšu izmaksas</t>
  </si>
  <si>
    <t>Profit before tax</t>
  </si>
  <si>
    <t>Profit for the year</t>
  </si>
  <si>
    <t> Pielikums/Note</t>
  </si>
  <si>
    <t>EUR</t>
  </si>
  <si>
    <t xml:space="preserve"> EUR </t>
  </si>
  <si>
    <t>Intangible assets</t>
  </si>
  <si>
    <t>Pamatlīdzekļi</t>
  </si>
  <si>
    <t>Avansa maksājumi par pamatlīdzekļiem</t>
  </si>
  <si>
    <t>Ilgtermiņa nākamo periodu izdevumi</t>
  </si>
  <si>
    <t>Tiesības lietot aktīvus</t>
  </si>
  <si>
    <t>Right-of-use assets</t>
  </si>
  <si>
    <t>Apgrozāmie līdzekļi</t>
  </si>
  <si>
    <t>Krājumi</t>
  </si>
  <si>
    <t>Inventories</t>
  </si>
  <si>
    <t>Parādi no līgumiem ar klientiem</t>
  </si>
  <si>
    <t>Receivables from contracts with customers</t>
  </si>
  <si>
    <t>Akciju kapitāls</t>
  </si>
  <si>
    <t>Share capital</t>
  </si>
  <si>
    <t>Rezerves</t>
  </si>
  <si>
    <t>Reserves</t>
  </si>
  <si>
    <t>Nesadalītā peļņa</t>
  </si>
  <si>
    <t>Retained earnings</t>
  </si>
  <si>
    <t>Nākamo periodu ieņēmumi no līgumiem ar klientiem</t>
  </si>
  <si>
    <t>Deferred income from contracts with customers</t>
  </si>
  <si>
    <t>Pārskats par izmaiņām pašu kapitālā</t>
  </si>
  <si>
    <t>Statement in changes of equity</t>
  </si>
  <si>
    <t>Kopā</t>
  </si>
  <si>
    <t>Total</t>
  </si>
  <si>
    <t>Pielikums/Note</t>
  </si>
  <si>
    <t>Korekcijas:</t>
  </si>
  <si>
    <t>Adjustments:</t>
  </si>
  <si>
    <t>Borrowings</t>
  </si>
  <si>
    <t>Aktīvu kopumma</t>
  </si>
  <si>
    <t>Pašu kapitāls</t>
  </si>
  <si>
    <t>Aizņēmumi</t>
  </si>
  <si>
    <t>Latvijas lietotājiem pārvadītā elektroenerģija</t>
  </si>
  <si>
    <t>GWh</t>
  </si>
  <si>
    <t>Pārvadītā dabasgāze</t>
  </si>
  <si>
    <t>Finanšu rādītāji</t>
  </si>
  <si>
    <t>Finanšu koeficienti</t>
  </si>
  <si>
    <t>Darbības rādītāji</t>
  </si>
  <si>
    <t>Finanšu rādītāju mērķi</t>
  </si>
  <si>
    <t>Financial Indiciator targets</t>
  </si>
  <si>
    <t>** Pašu kapitāla īpatsvars</t>
  </si>
  <si>
    <t>* Likviditātes kopējais koeficients</t>
  </si>
  <si>
    <t>** Equity ratio</t>
  </si>
  <si>
    <t>*** Net debt to Equity ratio</t>
  </si>
  <si>
    <t>≥ 1.2</t>
  </si>
  <si>
    <t>≥ 35%</t>
  </si>
  <si>
    <t>≤ 55%</t>
  </si>
  <si>
    <t>Likviditātes kopējais koeficients*</t>
  </si>
  <si>
    <t>Pašu kapitāla īpatsvars**</t>
  </si>
  <si>
    <t>Equity ratio**</t>
  </si>
  <si>
    <t>Net debt to Equity ratio***</t>
  </si>
  <si>
    <t>Company</t>
  </si>
  <si>
    <t>Group</t>
  </si>
  <si>
    <t>Ieņēmumi</t>
  </si>
  <si>
    <t>Izlietotās izejvielas un materiāli</t>
  </si>
  <si>
    <t>Ilgtermiņa finanšu ieguldījumi</t>
  </si>
  <si>
    <t>Darbinieku labumu saistības</t>
  </si>
  <si>
    <t>Pārējie nākamo periodu ieņēmumi</t>
  </si>
  <si>
    <t>Other deferred income</t>
  </si>
  <si>
    <t>Elektrības pārvade</t>
  </si>
  <si>
    <t>Electricity Transmission</t>
  </si>
  <si>
    <t>Gas Transmission</t>
  </si>
  <si>
    <t>Gas Storage</t>
  </si>
  <si>
    <t>Total assets</t>
  </si>
  <si>
    <t>Total equity</t>
  </si>
  <si>
    <t>Peļņa</t>
  </si>
  <si>
    <t>Pamatdarbības neto naudas plūsma</t>
  </si>
  <si>
    <t>Financial ratios</t>
  </si>
  <si>
    <t>Performance indicators</t>
  </si>
  <si>
    <t>Profit</t>
  </si>
  <si>
    <t>Liquidity ratio*</t>
  </si>
  <si>
    <t>* Liquidity ratio</t>
  </si>
  <si>
    <t>EBITDA profitability</t>
  </si>
  <si>
    <t>Natural gas transported</t>
  </si>
  <si>
    <t>Dabasgāze Latvijas patēriņam</t>
  </si>
  <si>
    <t>*** Neto saistības pret pašu kapitālu</t>
  </si>
  <si>
    <t>Finanšu ieņēmumi</t>
  </si>
  <si>
    <t>Attiecināma uz:</t>
  </si>
  <si>
    <t>Mātessabiedrības akcionāru</t>
  </si>
  <si>
    <t>Nekontrolējošo līdzdalību</t>
  </si>
  <si>
    <t>Statement of profit or loss</t>
  </si>
  <si>
    <t>Other operating expenses</t>
  </si>
  <si>
    <t>Finance income</t>
  </si>
  <si>
    <t>Profit attributable to:</t>
  </si>
  <si>
    <t>Parent Company</t>
  </si>
  <si>
    <t>Financial indiciators</t>
  </si>
  <si>
    <t>Visaptverošo ienākumu pārskats</t>
  </si>
  <si>
    <t>Visaptverošie ienākumi attiecināmi uz:</t>
  </si>
  <si>
    <t>Raw materials and consumables used</t>
  </si>
  <si>
    <t>Non-controlling interests</t>
  </si>
  <si>
    <t>Statement of comprehensive income</t>
  </si>
  <si>
    <t>Pārskats par finanšu stāvokli</t>
  </si>
  <si>
    <t>Ilgtermiņa aktīvi</t>
  </si>
  <si>
    <t>Citi īstermiņa debitori</t>
  </si>
  <si>
    <t>Nekontrolējošā līdzdalība</t>
  </si>
  <si>
    <t>Mātessabiedrības akcionāra kapitāla līdzdalības daļa</t>
  </si>
  <si>
    <t>Nomas saistības</t>
  </si>
  <si>
    <t>Īstermiņa kreditori</t>
  </si>
  <si>
    <t>Parādi piegādātājiem</t>
  </si>
  <si>
    <t>Atliktā uzņēmumu ienākuma nodokļa saistības</t>
  </si>
  <si>
    <t>Pārējie kreditori</t>
  </si>
  <si>
    <t>Equity attributable to equity holder of the Parent Company</t>
  </si>
  <si>
    <t>Lease liabilities</t>
  </si>
  <si>
    <t>Trade payables</t>
  </si>
  <si>
    <t>Statement of financial position</t>
  </si>
  <si>
    <t>Ilgtermiņa kreditori</t>
  </si>
  <si>
    <t>Employee benefit obligations</t>
  </si>
  <si>
    <t>Citas rezerves</t>
  </si>
  <si>
    <t>Pamatlīdzekļu pārvērtēšanas rezerve</t>
  </si>
  <si>
    <t>Pēcnodarbinātības pabalstu novērtēšanas rezerve</t>
  </si>
  <si>
    <t>Reorganizācijas rezerve</t>
  </si>
  <si>
    <t>Other reserves</t>
  </si>
  <si>
    <t>Noncurrent assets revaluation reserve</t>
  </si>
  <si>
    <t>Reorganisation reserves</t>
  </si>
  <si>
    <t>Pārskata gada peļņa</t>
  </si>
  <si>
    <t>Pārskata gada pārējie visaptverošie ienākumi</t>
  </si>
  <si>
    <t>Kopā pārskata gada visaptverošie ienākumi</t>
  </si>
  <si>
    <t>Pamatlīdzekļu pārvērtēšanas rezerves norakstīšana</t>
  </si>
  <si>
    <t>Akciju kapitāla palielināšana</t>
  </si>
  <si>
    <t>Kopā darījumi ar akcionāru un pārējās pašu kapitāla izmaiņas</t>
  </si>
  <si>
    <t>Pielikums</t>
  </si>
  <si>
    <t>Note</t>
  </si>
  <si>
    <t>Postemployement benefit plan revaluation reserve</t>
  </si>
  <si>
    <t>Nekontrolējamā līdzdalība</t>
  </si>
  <si>
    <t>Naudas plūsmas pārskats</t>
  </si>
  <si>
    <t>Peļņa pirms nodokļa</t>
  </si>
  <si>
    <t>Procentu ieņēmumi</t>
  </si>
  <si>
    <t>Saimnieciskās darbības peļņa pirms apgrozāmā kapitāla izmaiņām</t>
  </si>
  <si>
    <t>Procentu izmaksas</t>
  </si>
  <si>
    <t>Bruto pamatdarbības naudas plūsma</t>
  </si>
  <si>
    <t>Izdevumi procentu maksājumiem</t>
  </si>
  <si>
    <t>Nomas procentu izdevumi</t>
  </si>
  <si>
    <t>Pamatlīdzekļu un nemateriālo ieguldījumu iegāde un izveidošana</t>
  </si>
  <si>
    <t>Pamatlīdzekļu pārdošana</t>
  </si>
  <si>
    <t>Saņemtais ES finansējums</t>
  </si>
  <si>
    <t>Ieguldīšanas darbības neto naudas plūsma</t>
  </si>
  <si>
    <t>III. Finansēšanas darbības naudas plūsma</t>
  </si>
  <si>
    <t>II. Ieguldīšanas darbības naudas plūsma</t>
  </si>
  <si>
    <t>I. Pamatdarbības naudas plūsma</t>
  </si>
  <si>
    <t>Aktīvu nomas maksājumi</t>
  </si>
  <si>
    <t>Aizņēmumu no kredītiestādēm atmaksa</t>
  </si>
  <si>
    <t>Izmaksātās dividendes</t>
  </si>
  <si>
    <t>Finansēšanas darbības neto naudas plūsma</t>
  </si>
  <si>
    <t>Interest expense</t>
  </si>
  <si>
    <t>Interest income</t>
  </si>
  <si>
    <t>Interest paid</t>
  </si>
  <si>
    <t>Dabasgāzes pārvade</t>
  </si>
  <si>
    <t>Dabasgāzes uzglabāšana</t>
  </si>
  <si>
    <t>Elektroenerģijas pārvades sistēmas pakalpojums</t>
  </si>
  <si>
    <t>Ieņēmumi no dabasgāzes pārvades</t>
  </si>
  <si>
    <t>Ieņēmumi no dabasgāzes uzglabāšanas</t>
  </si>
  <si>
    <t>Pieslēguma maksas ieņēmumi</t>
  </si>
  <si>
    <t>Reaktīvās elektroenerģijas ieņēmumi</t>
  </si>
  <si>
    <t>Elektroenerģijas tranzīta pakalpojums</t>
  </si>
  <si>
    <t>Pārējie pakalpojumi</t>
  </si>
  <si>
    <t>Aktīvu noma</t>
  </si>
  <si>
    <t>Elektriskās jaudas pārslodzes likvidācija</t>
  </si>
  <si>
    <t>Ieņēmumi no līgumiem ar klientiem, kas atzīti laika gaitā</t>
  </si>
  <si>
    <t>Revenue from contracts with customers recognised over time</t>
  </si>
  <si>
    <t>Revenue from reactive electricity</t>
  </si>
  <si>
    <t>Electricity transit service</t>
  </si>
  <si>
    <t>Other services</t>
  </si>
  <si>
    <t>Other revenue</t>
  </si>
  <si>
    <t>4. Ieņēmumi</t>
  </si>
  <si>
    <t>4. Revenue</t>
  </si>
  <si>
    <t>Balansējošās elektroenerģijas iegāde</t>
  </si>
  <si>
    <t>Elektroenerģijas pārvades zudumi un tehnoloģiskais patēriņš</t>
  </si>
  <si>
    <t>Regulējošās elektroenerģijas iegāde</t>
  </si>
  <si>
    <t>Dabasgāzes pārvades un uzglabāšanas sistēmas uzturēšanas pakalpojumi</t>
  </si>
  <si>
    <t>Elektroenerģijas tranzīta zudumi</t>
  </si>
  <si>
    <t>Izlietoto materiālu un remontu darbu izmaksas</t>
  </si>
  <si>
    <t>Dabasgāzes izmaksas</t>
  </si>
  <si>
    <t>Elektroenerģija pašpatēriņam</t>
  </si>
  <si>
    <t>Citas izmaksas</t>
  </si>
  <si>
    <t>Citi finanšu ieņēmumi</t>
  </si>
  <si>
    <t>Procentu izmaksas no aizņēmumiem</t>
  </si>
  <si>
    <t>Citas finanšu izmaksas</t>
  </si>
  <si>
    <t>Purchase of balancing electricity</t>
  </si>
  <si>
    <t>Purchase of regulatory electricity</t>
  </si>
  <si>
    <t>Natural gas transmission and storage system maintenance services</t>
  </si>
  <si>
    <t>Electricity transit losses</t>
  </si>
  <si>
    <t>Natural gas costs</t>
  </si>
  <si>
    <t>Other costs</t>
  </si>
  <si>
    <t>Other finance income</t>
  </si>
  <si>
    <t>Nākamo periodu izmaksas</t>
  </si>
  <si>
    <t>Ārējie klienti</t>
  </si>
  <si>
    <t>Kapitālieguldījumi</t>
  </si>
  <si>
    <t>Iegādāts</t>
  </si>
  <si>
    <t>Zeme, ēkas</t>
  </si>
  <si>
    <t>Land and Real estate</t>
  </si>
  <si>
    <t>Elektroenerģijas pārvades inženierbūves</t>
  </si>
  <si>
    <t>Electricity transmission engineering real estate</t>
  </si>
  <si>
    <t>Pārvades līnijas, tehnoloģiskās iekārtas</t>
  </si>
  <si>
    <t>Transmission lines, equipment</t>
  </si>
  <si>
    <t>Pārējās elektroenerģijas pārvades iekārtas</t>
  </si>
  <si>
    <t>Other transmission equipment</t>
  </si>
  <si>
    <t>Other PPE</t>
  </si>
  <si>
    <t>Pārējie pamatlīdzekļi</t>
  </si>
  <si>
    <t>Pamatlīdzekļu izveidošanas un nepabeigto celtniecības objektu izmaksas</t>
  </si>
  <si>
    <t>PPE creation and unfinished construction expenses</t>
  </si>
  <si>
    <t>Sākotnējā vai pārvērtētā vērtība</t>
  </si>
  <si>
    <t>Uzkrātais nolietojums un vērtības samazinājums</t>
  </si>
  <si>
    <t>Atlikusī vērtība</t>
  </si>
  <si>
    <t>Pārdots</t>
  </si>
  <si>
    <t>Nolietojums</t>
  </si>
  <si>
    <t>Sold</t>
  </si>
  <si>
    <t>Norakstīts</t>
  </si>
  <si>
    <t>Gāzes pārvades ēkas un būves</t>
  </si>
  <si>
    <t>Gas transmission real estate</t>
  </si>
  <si>
    <t>Avārijas rezerve</t>
  </si>
  <si>
    <t>Reserve for emergencies</t>
  </si>
  <si>
    <t>Nolietojums un amortizācija</t>
  </si>
  <si>
    <t>Depreciation and amortization</t>
  </si>
  <si>
    <t>Līdzdalība meitas sabiedrību kapitālā, tai skaitā:</t>
  </si>
  <si>
    <t>AS ''Conexus Baltic Grid''</t>
  </si>
  <si>
    <t>Līdzdalība asociēto sabiedrību kapitālā, tai skatā:</t>
  </si>
  <si>
    <t>''Baltic RCC" OÜ</t>
  </si>
  <si>
    <t>Līdzdalība pārējo sabiedrību kapitālā, tai skaitā:</t>
  </si>
  <si>
    <t>AS ''Pirmais slēgtais pensiju fonds''</t>
  </si>
  <si>
    <t>Atlikusī vērtība pārskata perioda beigās</t>
  </si>
  <si>
    <t>Elektroenerģijas pārvades pakalpojuma parādi</t>
  </si>
  <si>
    <t>Pārējie pircēju un pasūtītāju parādi</t>
  </si>
  <si>
    <t>Kopā parādi no līgumiem ar klientiem</t>
  </si>
  <si>
    <t>Sagaidāmie kredītzaudējumi</t>
  </si>
  <si>
    <t>Pārējiem pircēju un pasūtītāju parādiem</t>
  </si>
  <si>
    <t>Sagaidāmie kredītzaudējumi kopā</t>
  </si>
  <si>
    <t>Parādi no līgumiem ar klientiem, neto</t>
  </si>
  <si>
    <t>PARĀDI NO LĪGUMIEM AR KLIENTIEM, NETO</t>
  </si>
  <si>
    <t>Citi finanšu aktīvi</t>
  </si>
  <si>
    <t>Pārējie debitori</t>
  </si>
  <si>
    <t>Citi nefinanšu aktīvi</t>
  </si>
  <si>
    <t>CITI DEBITORI KOPĀ</t>
  </si>
  <si>
    <t>Other financial assets</t>
  </si>
  <si>
    <t>Other non-financial assets</t>
  </si>
  <si>
    <t>Naudas līdzekļi bankā</t>
  </si>
  <si>
    <t>Akciju skaits</t>
  </si>
  <si>
    <t>Reģistrētais akciju kapitāls</t>
  </si>
  <si>
    <t>a) Ilgtermiņa nākamo periodu ieņēmumi</t>
  </si>
  <si>
    <t>- no pieslēgumu maksām</t>
  </si>
  <si>
    <t>Ilgtermiņa nākamo periodu ieņēmumi no līgumiem ar klientiem</t>
  </si>
  <si>
    <t>- no Eiropas Savienības finansējuma</t>
  </si>
  <si>
    <t>- no pārslodzes maksas ieņēmumiem</t>
  </si>
  <si>
    <t>Pārējie ilgtermiņa nākamo periodu ieņēmumi</t>
  </si>
  <si>
    <t>KOPĀ Ilgtermiņa nākamo periodu ieņēmumi</t>
  </si>
  <si>
    <t>b) Īstermiņa nākamo periodu ieņēmumi</t>
  </si>
  <si>
    <t>Īstermiņa nākamo periodu ieņēmumi no līgumiem ar klientiem</t>
  </si>
  <si>
    <t>- nepabeigtie ES līdzfinansētie projekti, tai skaitā:</t>
  </si>
  <si>
    <t>- pabeigtie ES līdzfinansētie projekti</t>
  </si>
  <si>
    <t>Pārējie īstermiņa nākamo periodu ieņēmumi</t>
  </si>
  <si>
    <t>KOPĀ īstermiņa nākamo periodu ieņēmumi</t>
  </si>
  <si>
    <t>Pārslodzes maksas ieņēmumi iekļauti peļņas vai zaudējumu pārskatā</t>
  </si>
  <si>
    <t>ES līdzfinansējums iekļauts peļņas vai zaudējumu pārskatā</t>
  </si>
  <si>
    <t>Ilgtermiņa aizņēmumi no kredītiestādēm</t>
  </si>
  <si>
    <t>Emitēto obligāciju ilgtermiņa daļa</t>
  </si>
  <si>
    <t>Īstermiņa aizņēmumi no kredītiestādēm</t>
  </si>
  <si>
    <t>Ilgtermiņa uzkrātās saistības procentu izmaksām no emitētajām obligācijām</t>
  </si>
  <si>
    <t>Īstermiņa uzkrātās saistības par aizņēmumu procentu izmaksām no kredītiestādēm</t>
  </si>
  <si>
    <t>KOPĀ aizņēmumi</t>
  </si>
  <si>
    <t>Tai skaitā:</t>
  </si>
  <si>
    <t>Ilgtermiņa aizņēmumi</t>
  </si>
  <si>
    <t>Īstermiņa aizņēmumi</t>
  </si>
  <si>
    <t>Non-current borrowings from credit institutions</t>
  </si>
  <si>
    <t>Current borrowings from credit institutions</t>
  </si>
  <si>
    <t>Atzītas izmaiņas nomas līgumos</t>
  </si>
  <si>
    <t>Ilgtermiņa</t>
  </si>
  <si>
    <t>Īstermiņa</t>
  </si>
  <si>
    <t>Non-current</t>
  </si>
  <si>
    <t>Finanšu saistības</t>
  </si>
  <si>
    <t>Parādi par elektroenerģiju un dabasgāzi</t>
  </si>
  <si>
    <t>Parādi par materiāliem un pakalpojumiem</t>
  </si>
  <si>
    <t>Pārējās īstermiņa finanšu saistības</t>
  </si>
  <si>
    <t>KOPĀ finanšu saistības</t>
  </si>
  <si>
    <t>Payables for electricity and natural gas</t>
  </si>
  <si>
    <t>Payables for materials and services</t>
  </si>
  <si>
    <t>Valsts sociālās apdrošināšanas obligātās iemaksas un pārējie nodokļi</t>
  </si>
  <si>
    <t>Saņemtie pieslēguma maksas avansi</t>
  </si>
  <si>
    <t>Saņemtie avansa maksājumi</t>
  </si>
  <si>
    <t>Pārējās īstermiņa nefinanšu saistības</t>
  </si>
  <si>
    <t>KOPĀ nefinanšu saistības</t>
  </si>
  <si>
    <t>Uzskaites vērtība</t>
  </si>
  <si>
    <t>1.līmenis,</t>
  </si>
  <si>
    <t>2.līmenis,</t>
  </si>
  <si>
    <t>3.līmenis,</t>
  </si>
  <si>
    <t>Level 1</t>
  </si>
  <si>
    <t>Level 2</t>
  </si>
  <si>
    <t>Level 3</t>
  </si>
  <si>
    <t>Aktīvi, kas tiek novērtēti patiesajā vērtībā:</t>
  </si>
  <si>
    <t>Finanšu aktīvi:</t>
  </si>
  <si>
    <t>Finanšu saistības:</t>
  </si>
  <si>
    <t>-</t>
  </si>
  <si>
    <t>Balansējošā elektroenerģija</t>
  </si>
  <si>
    <t>Regulējošā elektroenerģija</t>
  </si>
  <si>
    <t>Reaktīvās enerģijas ieņēmumi</t>
  </si>
  <si>
    <t>Ieņēmumi no pārējiem pakalpojumiem</t>
  </si>
  <si>
    <t>Kopā ieņēmumi no darījumiem ar saistītām sabiedrībām</t>
  </si>
  <si>
    <t>Izmaksas</t>
  </si>
  <si>
    <t>Elektroenerģija saimnieciskajām vajadzībām</t>
  </si>
  <si>
    <t>Jaudas rezerve elektroenerģijas sistēmas drošumam</t>
  </si>
  <si>
    <t>Sinhrono kompensatoru izmantošana</t>
  </si>
  <si>
    <t>Sakaru izdevumi</t>
  </si>
  <si>
    <t xml:space="preserve">- </t>
  </si>
  <si>
    <t>Pamatlīdzekļu un zemes noma</t>
  </si>
  <si>
    <t>Kopā izmaksas darījumiem ar saistītām sabiedrībām</t>
  </si>
  <si>
    <t>Revenue from other services</t>
  </si>
  <si>
    <t>Atlikumi pārskata gada beigās, kas radušies no darījumiem ar saistītajām pusēm (citām valsts kapitālsabiedrībām)</t>
  </si>
  <si>
    <t>Debitoru parādi:</t>
  </si>
  <si>
    <t>valsts kontrolētas kapitālsabiedrības</t>
  </si>
  <si>
    <t>Kreditoru saistības:</t>
  </si>
  <si>
    <t>6a</t>
  </si>
  <si>
    <t>6b</t>
  </si>
  <si>
    <t>- </t>
  </si>
  <si>
    <t xml:space="preserve"> -   </t>
  </si>
  <si>
    <t>12a</t>
  </si>
  <si>
    <t>Kopā segmenti</t>
  </si>
  <si>
    <t>Total segments</t>
  </si>
  <si>
    <t>Segmentu aktīvi pārskata perioda beigās</t>
  </si>
  <si>
    <t>Segment profit before tax</t>
  </si>
  <si>
    <t>Peļņa/ (zaudējumi) pirms nodokļa</t>
  </si>
  <si>
    <t>Peļņas pirms nodokļiem saskaņošana</t>
  </si>
  <si>
    <t>Aktīvu saskaņošana</t>
  </si>
  <si>
    <t>Segmenta aktīvi</t>
  </si>
  <si>
    <t>Kopā aktīvi</t>
  </si>
  <si>
    <t>Segment assets</t>
  </si>
  <si>
    <t>Ieņēmumi no būtiskākajiem klientiem</t>
  </si>
  <si>
    <t xml:space="preserve">Elektroenerģijas pārvade </t>
  </si>
  <si>
    <t>Kopā ieņēmumi no būtiskākajiem klientiem</t>
  </si>
  <si>
    <t>KOPĀ IEŅĒMUMI no līgumiem ar klientiem</t>
  </si>
  <si>
    <t>5. Izlietotās izejvielas un materiāli</t>
  </si>
  <si>
    <t>5. Raw materials and consumables used</t>
  </si>
  <si>
    <t>6. Finanšu ieņēmumi un izmaksas</t>
  </si>
  <si>
    <t>Pārgrupēts</t>
  </si>
  <si>
    <t>8. Pārējie ilgtermiņa finanšu ieguldījumi</t>
  </si>
  <si>
    <t>Parādu no līgumiem ar klientiem vērtības samazinājums</t>
  </si>
  <si>
    <t>Iekļauts peļņas vai zaudējumu aprēķinā</t>
  </si>
  <si>
    <t>10. Citi debitori</t>
  </si>
  <si>
    <t>11. Nauda</t>
  </si>
  <si>
    <t>11. Cash</t>
  </si>
  <si>
    <t>12. Pašu kapitāls</t>
  </si>
  <si>
    <t>12. Equity</t>
  </si>
  <si>
    <t>13. Nākamo periodu ieņēmumi</t>
  </si>
  <si>
    <t>PROFIT BEFORE TAX</t>
  </si>
  <si>
    <t>PROFIT FOR THE REPORTING PERIOD</t>
  </si>
  <si>
    <t xml:space="preserve">Pārējie ieņēmumi </t>
  </si>
  <si>
    <t>Personāla izmaksas</t>
  </si>
  <si>
    <t>Pārējās saimnieciskās darbības izmaksas</t>
  </si>
  <si>
    <t>Saimnieciskās darbības peļņa/ (zaudējumi)</t>
  </si>
  <si>
    <t>Pārskata perioda peļņa/ (zaudējumi)</t>
  </si>
  <si>
    <t>PĀRSKATA PERIODA PEĻŅA</t>
  </si>
  <si>
    <t>Pārējie visaptverošie ienākumi / (zaudējumi), kas nav jāpārklasificē uz pelņu vai zaudējumiem nākamajos periodos</t>
  </si>
  <si>
    <t>AKTĪVI</t>
  </si>
  <si>
    <t>Nemateriālie ieguldījumi</t>
  </si>
  <si>
    <t>Ilgtermiņa aktīvi kopā</t>
  </si>
  <si>
    <t>ASSETS</t>
  </si>
  <si>
    <t>NON-CURRENT ASSETS</t>
  </si>
  <si>
    <t>Apgrozāmie līdzekļi kopā</t>
  </si>
  <si>
    <t>AKTĪVU KOPSUMMA</t>
  </si>
  <si>
    <t>CURRENT ASSETS</t>
  </si>
  <si>
    <t>TOTAL CURRENT ASSETS</t>
  </si>
  <si>
    <t>TOTAL ASSETS</t>
  </si>
  <si>
    <t>PASĪVI</t>
  </si>
  <si>
    <t>Pašu kapitāls kopā</t>
  </si>
  <si>
    <t>EQUITY AND LIABILITIES</t>
  </si>
  <si>
    <t>EQUITY</t>
  </si>
  <si>
    <t>TOTAL EQUITY</t>
  </si>
  <si>
    <t xml:space="preserve">Aizņēmumi </t>
  </si>
  <si>
    <t>Ilgtermiņa kreditori kopā</t>
  </si>
  <si>
    <t>NON-CURRENT LIABILITIES</t>
  </si>
  <si>
    <t>TOTAL NON-CURRENT LIABILITIES</t>
  </si>
  <si>
    <t>Īstermiņa kreditori kopā</t>
  </si>
  <si>
    <t>PASĪVU KOPSUMMA</t>
  </si>
  <si>
    <t>CURRENT LIABILITIES</t>
  </si>
  <si>
    <t>TOTAL CURRENT LIABILITIES</t>
  </si>
  <si>
    <t>TOTAL EQUITY AND LIABILITIES</t>
  </si>
  <si>
    <t>Total comprehensive income for the year</t>
  </si>
  <si>
    <t>STATEMENT OF CASH FLOW</t>
  </si>
  <si>
    <t>I. Cash flow from operating activity</t>
  </si>
  <si>
    <t>Operating profit before changes in working capital</t>
  </si>
  <si>
    <t>Krājumu atlikumu samazinājums / (pieaugums)</t>
  </si>
  <si>
    <t>Gross cash flow from operating activity</t>
  </si>
  <si>
    <t>Izdevumi no emitētiem parāda vērtspapīriem</t>
  </si>
  <si>
    <t>Net cash flow from operating activity</t>
  </si>
  <si>
    <t>II. Cash flow from investing activity</t>
  </si>
  <si>
    <t>EU funding received</t>
  </si>
  <si>
    <t>Net cash flow from investing activities</t>
  </si>
  <si>
    <t>III. Cash flow from financing activities</t>
  </si>
  <si>
    <t>Dividends paid</t>
  </si>
  <si>
    <t>Net cash flow from financing activities</t>
  </si>
  <si>
    <t>Reorganization reserve</t>
  </si>
  <si>
    <t>Non controlling interest</t>
  </si>
  <si>
    <t>External customers</t>
  </si>
  <si>
    <t>Segment assets at the end of the reporting period</t>
  </si>
  <si>
    <t>Capital expenditure</t>
  </si>
  <si>
    <t>3. OPERATING SEGMENTS</t>
  </si>
  <si>
    <t>3. DARBĪBAS SEGMENTI</t>
  </si>
  <si>
    <t>Korekcijas un izslēgšana</t>
  </si>
  <si>
    <t>Adjustments and eliminations</t>
  </si>
  <si>
    <t xml:space="preserve">Kopā Koncerns </t>
  </si>
  <si>
    <t xml:space="preserve">Total Group </t>
  </si>
  <si>
    <t>Depreciation and amortisation</t>
  </si>
  <si>
    <t>Reconciliation of the profit before tax</t>
  </si>
  <si>
    <t>Reconciliation of assets</t>
  </si>
  <si>
    <t xml:space="preserve">Electricity transmission </t>
  </si>
  <si>
    <t>Natural gas transmission</t>
  </si>
  <si>
    <t>Natural gas storage</t>
  </si>
  <si>
    <t>Electricity transmission system service</t>
  </si>
  <si>
    <t>IFRS 15</t>
  </si>
  <si>
    <t>Applied IFRS</t>
  </si>
  <si>
    <t>IEŅĒMUMI KOPĀ</t>
  </si>
  <si>
    <t>TOTAL OTHER REVENUE</t>
  </si>
  <si>
    <t>IAS 20</t>
  </si>
  <si>
    <t>IFRS 16</t>
  </si>
  <si>
    <t>IZLIETOTĀS IZEJVIELAS UN MATERIĀLI KOPĀ</t>
  </si>
  <si>
    <t>Electricity transmission losses and technological consumption</t>
  </si>
  <si>
    <t>a) Finanšu ieņēmumi</t>
  </si>
  <si>
    <t>Finanšu ieņēmumi kopā</t>
  </si>
  <si>
    <t>a) Finance income</t>
  </si>
  <si>
    <t>b) Finanšu izmaksas</t>
  </si>
  <si>
    <t>Emitēto parāda vērtspapīru kupona procenta izmaksas (14.pielikums)</t>
  </si>
  <si>
    <t xml:space="preserve">Kapitalizētās aizņēmuma procentu izmaksas </t>
  </si>
  <si>
    <t>Finanšu izmaksas kopā</t>
  </si>
  <si>
    <t>Interest expense on borrowings</t>
  </si>
  <si>
    <t>Land, buildings</t>
  </si>
  <si>
    <t>Electricity transmission engineering</t>
  </si>
  <si>
    <t>Transmission lines, technological equipment</t>
  </si>
  <si>
    <t>Other electricity transmission equipment</t>
  </si>
  <si>
    <t>Costs of construction of PPE and construction in progress</t>
  </si>
  <si>
    <t>Accumulated depreciation and impairment</t>
  </si>
  <si>
    <t>Additions</t>
  </si>
  <si>
    <t>Disposals</t>
  </si>
  <si>
    <t>8. OTHER LONG-TERM FINANCIAL INVESTMENTS</t>
  </si>
  <si>
    <t>AS ‘‘Conexus Baltic Grid’’</t>
  </si>
  <si>
    <t>9. RECEIVABLES FROM CONTRACTS WITH CUSTOMERS</t>
  </si>
  <si>
    <t>9.  Parādi no līgumiem ar klientiem</t>
  </si>
  <si>
    <t>Expected credit losses</t>
  </si>
  <si>
    <t>Other trade receivables</t>
  </si>
  <si>
    <t>Total expected credit losses</t>
  </si>
  <si>
    <t>Receivables from contracts with customers, net</t>
  </si>
  <si>
    <t>At the beginning of the reporting year</t>
  </si>
  <si>
    <t>Saņemamais ES fondu finansējums</t>
  </si>
  <si>
    <t>TOTAL OTHER RECEIVABLES</t>
  </si>
  <si>
    <t>10. Other receivables</t>
  </si>
  <si>
    <t>Cash in bank</t>
  </si>
  <si>
    <t>TOTAL CASH</t>
  </si>
  <si>
    <t>a) Non-current deferred income</t>
  </si>
  <si>
    <t>Non-current deferred income from contracts with customers</t>
  </si>
  <si>
    <t>- from congestion charge revenue</t>
  </si>
  <si>
    <t>Other non-current deferred income</t>
  </si>
  <si>
    <t>TOTAL non-current deferred income</t>
  </si>
  <si>
    <t xml:space="preserve">Nākamo periodu ieņēmumu no līgumiem ar klientiem (ilgtermiņa un īstermiņa) kustība: </t>
  </si>
  <si>
    <t xml:space="preserve">Pārējo nākamo periodu ieņēmumu (ilgtermiņa un īstermiņa) kustība: </t>
  </si>
  <si>
    <t>TOTAL borrowings</t>
  </si>
  <si>
    <t>Financial liabilities</t>
  </si>
  <si>
    <t>TOTAL financial liabilities</t>
  </si>
  <si>
    <t>Nefinanšu saistības:</t>
  </si>
  <si>
    <t>Non-financial liabilities:</t>
  </si>
  <si>
    <t>Advances received</t>
  </si>
  <si>
    <t>TOTAL non-financial liabilities</t>
  </si>
  <si>
    <t>Nauda (11. pielikums)</t>
  </si>
  <si>
    <t>Parādi no līgumiem ar klientiem (9. pielikums)</t>
  </si>
  <si>
    <t>Pārējie ilgtermiņa finanšu ieguldījumi (8. pielikums)</t>
  </si>
  <si>
    <t>Citi debitori (10. pielikums)</t>
  </si>
  <si>
    <t>Aizņēmumi (14. pielikums)</t>
  </si>
  <si>
    <t>Cash (Note 11)</t>
  </si>
  <si>
    <t>Receivables from contracts with customers (Note 9)</t>
  </si>
  <si>
    <t>Other non-current financial investments (Note 8)</t>
  </si>
  <si>
    <t>Borrowings (Note 14)</t>
  </si>
  <si>
    <t>Other receivables (Note 10)</t>
  </si>
  <si>
    <t>Revenues</t>
  </si>
  <si>
    <t>Costs</t>
  </si>
  <si>
    <t>Communication expenses</t>
  </si>
  <si>
    <t>Total cost of transactions with related companies</t>
  </si>
  <si>
    <t>Balances at the end of the accounting year arising from transactions with related parties (other public companies)</t>
  </si>
  <si>
    <t>Receivables:</t>
  </si>
  <si>
    <t>state-controlled capital companies</t>
  </si>
  <si>
    <t>Payables:</t>
  </si>
  <si>
    <t>Neto aizņēmumi pret pašu kapitālu***</t>
  </si>
  <si>
    <t>Kopā pārējie visaptverošie ienākumi pārskata gadā</t>
  </si>
  <si>
    <t>KOPĀ visaptverošie ienākumi pārskata gadā</t>
  </si>
  <si>
    <t>12b</t>
  </si>
  <si>
    <t>12c</t>
  </si>
  <si>
    <t>13a</t>
  </si>
  <si>
    <t>13b</t>
  </si>
  <si>
    <t>Other comprehensive income/ (loss) not reclassified to profit or loss in subsequent periods</t>
  </si>
  <si>
    <t>Total other comprehensive income for the year</t>
  </si>
  <si>
    <t>TOTAL comprehensive income for the reporting year</t>
  </si>
  <si>
    <t>Comprehensive income attributable to:</t>
  </si>
  <si>
    <t>Parent company’s shareholders</t>
  </si>
  <si>
    <t>Property, plant, and equipment (PPE)</t>
  </si>
  <si>
    <t>Advance payments for PPE</t>
  </si>
  <si>
    <t>Long-term financial investments</t>
  </si>
  <si>
    <t>Long-term prepayments</t>
  </si>
  <si>
    <t>Total non-current assets</t>
  </si>
  <si>
    <t>Izmaksātas dividendes</t>
  </si>
  <si>
    <t>Other comprehensive income for the reporting year</t>
  </si>
  <si>
    <t xml:space="preserve">Paid dividends </t>
  </si>
  <si>
    <t>Write-down of revaluation reserve for property, plant and equipment</t>
  </si>
  <si>
    <t>Share capital increase</t>
  </si>
  <si>
    <t>Total transactions with shareholders and other changes in equity</t>
  </si>
  <si>
    <t>Peļņa/(zaudējumi) pirms nodokļa</t>
  </si>
  <si>
    <t>Nemateriālo ieguldījumu amortizācija, pamatlīdzekļu nolietojums un vērtības samazinājums</t>
  </si>
  <si>
    <t>Tiesību lietot aktīvus nolietojums</t>
  </si>
  <si>
    <t>Uzkrājumu (samazinājums) / pieaugums</t>
  </si>
  <si>
    <t xml:space="preserve">Parādu no līgumiem ar klientiem, depozītu un citu īstermiņa debitoru (pieaugums) / samazinājums </t>
  </si>
  <si>
    <t>Parādu piegādātājiem un pārējiem kreditoriem palielinājums / (samazinājums)</t>
  </si>
  <si>
    <t>Amortization of intangible assets and property, depreciation of plant and equipment and impairment</t>
  </si>
  <si>
    <t>Depreciation of right-of-use assets</t>
  </si>
  <si>
    <t>(Decrease) / increase in provisions</t>
  </si>
  <si>
    <t>(Increase) /decrease in amounts due from contracts with customers, deposits and other short-term receivables</t>
  </si>
  <si>
    <t>Decrease / (increase) in inventories</t>
  </si>
  <si>
    <t>Increase / (decrease) in trade payables and amounts due to other creditors</t>
  </si>
  <si>
    <t>Lease interest paid</t>
  </si>
  <si>
    <t>Expense on issued debt securities (bonds)</t>
  </si>
  <si>
    <t>Saņemtā pārslodzes maksa</t>
  </si>
  <si>
    <t>Acquisition and establishment of property, plant and equipment and intangible assets</t>
  </si>
  <si>
    <t>Proceeds from sale of PPE</t>
  </si>
  <si>
    <t>Congestion charges received</t>
  </si>
  <si>
    <t>Payments for asset leases</t>
  </si>
  <si>
    <t>Borrowings from credit institutions</t>
  </si>
  <si>
    <t>Repayment of borrowings to credit institutions</t>
  </si>
  <si>
    <t>Net increase in cash during the reporting period</t>
  </si>
  <si>
    <t>Cash at the beginning of the reporting year</t>
  </si>
  <si>
    <t>Cash at the end of the reporting year</t>
  </si>
  <si>
    <t>Neto naudas palielinājums pārskata periodā</t>
  </si>
  <si>
    <t>Naudas atlikums pārskata gada sākumā</t>
  </si>
  <si>
    <t>Naudas atlikums pārskata gada beigās</t>
  </si>
  <si>
    <t>Segmenta (zaudējumi) / peļņa pirms nodokļa</t>
  </si>
  <si>
    <t>Segment (loss)/profit before tax</t>
  </si>
  <si>
    <t>Segmentu peļņa/(zaudējumi) pirms nodokļa un finanšu izmaksām</t>
  </si>
  <si>
    <t>Segmentu peļņa/(zaudējumi) pirms nodokļa</t>
  </si>
  <si>
    <t>Segment profit/(loss) before tax and finance costs</t>
  </si>
  <si>
    <t>Finance expenses</t>
  </si>
  <si>
    <t>Segment profit/(loss) before tax</t>
  </si>
  <si>
    <t>Total revenue from major customers</t>
  </si>
  <si>
    <t>Revenue from major customers</t>
  </si>
  <si>
    <t>Balansējošās un regulējošās elektroenerģijas realizācija</t>
  </si>
  <si>
    <t>Balancing and regulatory electricity sales</t>
  </si>
  <si>
    <t>Revenue from natural gas storage</t>
  </si>
  <si>
    <t>Revenue from natural gas transmission</t>
  </si>
  <si>
    <t>Revenue from connection charges</t>
  </si>
  <si>
    <t>Reactive electricity revenues</t>
  </si>
  <si>
    <t>TOTAL REVENUE FROM CONTRACTS WITH CUSTOMERS</t>
  </si>
  <si>
    <t>Electric power congestion elimination</t>
  </si>
  <si>
    <t>Asset leases</t>
  </si>
  <si>
    <t>Cost of materials used and repair works</t>
  </si>
  <si>
    <t>Electricity for self-consumption</t>
  </si>
  <si>
    <t>TOTAL RAW MATERIALS AND CONSUMABLES USED</t>
  </si>
  <si>
    <t>Aktīvu nomas procentu izdevumi (14. pielikums)</t>
  </si>
  <si>
    <t>Interest income on loans</t>
  </si>
  <si>
    <t>Total finance income</t>
  </si>
  <si>
    <t>Interest expenses on coupon of debt securities issued (Note 14)</t>
  </si>
  <si>
    <t xml:space="preserve">Capitalized interest expenses of borrowings </t>
  </si>
  <si>
    <t>Interest expense on leased assets (Note 14)</t>
  </si>
  <si>
    <t>Other finance expenses</t>
  </si>
  <si>
    <t>Total finance expenses</t>
  </si>
  <si>
    <t>b) Finance expenses</t>
  </si>
  <si>
    <t>7.  Nemateriālie ieguldījumi un pamatlīdzekļi</t>
  </si>
  <si>
    <t>Datorprogrammas un licences</t>
  </si>
  <si>
    <t>Pārvades lietošanas tiesības</t>
  </si>
  <si>
    <t>Nemateriālo ieguldījumu izveidošanas izmaksas</t>
  </si>
  <si>
    <t>Sākotnējā vērtība</t>
  </si>
  <si>
    <t>Uzkrātā amortizācija</t>
  </si>
  <si>
    <t>Aprēķinātā amortizācija</t>
  </si>
  <si>
    <t>Historical cost</t>
  </si>
  <si>
    <t>Accumulated depreciation</t>
  </si>
  <si>
    <t>Transferred</t>
  </si>
  <si>
    <t>Amortization charge</t>
  </si>
  <si>
    <t>Accumulated amortization</t>
  </si>
  <si>
    <t>7. Intangible ASSETS and PROPERTY, PLANT AND EQUIPMENT</t>
  </si>
  <si>
    <t xml:space="preserve">7.1. Nemateriālie ieguldījumi </t>
  </si>
  <si>
    <t>7.1  Intangible ASSETS</t>
  </si>
  <si>
    <t>Accumulated amortisation</t>
  </si>
  <si>
    <t>NBV</t>
  </si>
  <si>
    <t>Amortisation charge</t>
  </si>
  <si>
    <t>7.2. Pamatlīdzekļi</t>
  </si>
  <si>
    <t>7.2 PROPERTY, PLANT AND EQUIPMENT</t>
  </si>
  <si>
    <t>Historical cost or revalued amount</t>
  </si>
  <si>
    <t>Depreciation charge</t>
  </si>
  <si>
    <t>7.3. Tiesības lietot aktīvus</t>
  </si>
  <si>
    <t>Ēkas un zeme</t>
  </si>
  <si>
    <t>Uzkrātais nolietojums</t>
  </si>
  <si>
    <t xml:space="preserve">7.3 RIGHT-of-USE ASSETS </t>
  </si>
  <si>
    <t>Buildings and land</t>
  </si>
  <si>
    <t xml:space="preserve">Historical cost </t>
  </si>
  <si>
    <t>Changes to lease agreements recognised</t>
  </si>
  <si>
    <t>Shareholding in the share capital of the Subsidiary, including:</t>
  </si>
  <si>
    <t>Shareholding in the share capital of associates, including:</t>
  </si>
  <si>
    <t>‘‘Baltic RCC” OÜ</t>
  </si>
  <si>
    <t>Shareholding in the share capital of other companies, including:</t>
  </si>
  <si>
    <t>AS ‘‘Pirmais Slēgtais pensiju fonds’’</t>
  </si>
  <si>
    <t>NBV at the end of the reporting period</t>
  </si>
  <si>
    <t>Pārskata gada sākumā</t>
  </si>
  <si>
    <t>Pārskata gada beigās</t>
  </si>
  <si>
    <t>Receivables for electricity transmission service</t>
  </si>
  <si>
    <t>Total receivables from contracts with customers</t>
  </si>
  <si>
    <t>RECEIVABLES FROM CONTRACTS WITH CUSTOMERS, NET</t>
  </si>
  <si>
    <t>Recognised in the income statement</t>
  </si>
  <si>
    <t>At the end of the reporting year</t>
  </si>
  <si>
    <t>Expected European Union advance funding</t>
  </si>
  <si>
    <t>Prepayments</t>
  </si>
  <si>
    <t>Other receivables</t>
  </si>
  <si>
    <t>NAUDA KOPĀ</t>
  </si>
  <si>
    <t>Jaunu akciju emisija</t>
  </si>
  <si>
    <t>Issue of new shares</t>
  </si>
  <si>
    <t>Number of shares</t>
  </si>
  <si>
    <t>Registered share capital</t>
  </si>
  <si>
    <t>13. Deferred REVENUE</t>
  </si>
  <si>
    <t>- no sagaidāmā Eiropas Savienības finansējuma avansa</t>
  </si>
  <si>
    <t>Projekts “Baltijas valstu elektroenerģijas pārvades sistēmas sinhronizācija ar Eiropas tīklu, 2. fāze "</t>
  </si>
  <si>
    <t>Baltijas valstu sinhronizācijas ar kontinentālo Eiropu, 1.fāze</t>
  </si>
  <si>
    <t>(b) Current deferred revenue</t>
  </si>
  <si>
    <t>- from connection charges</t>
  </si>
  <si>
    <t>Short-term deferred revenue from contracts with customers</t>
  </si>
  <si>
    <t>Project “Synchronisation of the Baltic power system with the European power system, Phase 2”</t>
  </si>
  <si>
    <t>Synchronisation of the Baltic States with Continental Europe, Phase 1</t>
  </si>
  <si>
    <t>- finished EU-funded projects</t>
  </si>
  <si>
    <t>Other current deferred revenue</t>
  </si>
  <si>
    <t>TOTAL current deferred revenue</t>
  </si>
  <si>
    <t xml:space="preserve">Movement in deferred revenue from contracts with customers (non-current and current): </t>
  </si>
  <si>
    <t>Connection charges recognized in income statement</t>
  </si>
  <si>
    <t>Connection charges received from customer contributions</t>
  </si>
  <si>
    <t>Congestion charge revenue received</t>
  </si>
  <si>
    <t>Congestion charge revenue recognized in the income statement</t>
  </si>
  <si>
    <t>TOTAL at the end of the reporting year</t>
  </si>
  <si>
    <t xml:space="preserve">Movement in other deferred revenue (non-current and current): </t>
  </si>
  <si>
    <t>14. Aizņēmumi un nomas saistības</t>
  </si>
  <si>
    <t>Non-current portion of bonds issued</t>
  </si>
  <si>
    <t>Non-current accrued liability for interest on bonds issued</t>
  </si>
  <si>
    <t>Current accrued liabilities for interest on borrowings from credit institutions</t>
  </si>
  <si>
    <t>Including:</t>
  </si>
  <si>
    <t>Non-current borrowings</t>
  </si>
  <si>
    <t>Current borrowings</t>
  </si>
  <si>
    <t>14. Borrowings and lease LIABILITIES</t>
  </si>
  <si>
    <t>KOPĀ nomas saistības</t>
  </si>
  <si>
    <t>TOTAL lease liabilities</t>
  </si>
  <si>
    <t xml:space="preserve">Current </t>
  </si>
  <si>
    <t>Aizņēmumu un nomas saistību kustība:</t>
  </si>
  <si>
    <t xml:space="preserve">Citi aizņēmumi </t>
  </si>
  <si>
    <t>Atmaksa, izņemot procentu maksājumus</t>
  </si>
  <si>
    <t>Procentu maksājumi</t>
  </si>
  <si>
    <t>Aprēķinātie procenti</t>
  </si>
  <si>
    <t>Movement of borrowings and Lease liabilities:</t>
  </si>
  <si>
    <t xml:space="preserve">Lease liabilities </t>
  </si>
  <si>
    <t xml:space="preserve">Other borrowings </t>
  </si>
  <si>
    <t>Recognised changes to lease agreements</t>
  </si>
  <si>
    <t>Repayments, excluding interest</t>
  </si>
  <si>
    <t>Interest payments</t>
  </si>
  <si>
    <t>Calculated interest</t>
  </si>
  <si>
    <t>Aizņēmumi no kredītiestādēm</t>
  </si>
  <si>
    <t>15.  Parādi piegādātājiem un pārējie kreditori</t>
  </si>
  <si>
    <t>Saņemtie avansi par jaudas rezervēšanas maksu</t>
  </si>
  <si>
    <t>KOPĀ parādi piegādātājiem un pārējiem kreditoriem, t.sk.:</t>
  </si>
  <si>
    <t>Parādi pārējiem kreditoriem</t>
  </si>
  <si>
    <t>15. PAYABLES TO SUPPLIERS AND OTHER CREDITORS</t>
  </si>
  <si>
    <t>Other current financial liabilities</t>
  </si>
  <si>
    <t>National social insurance mandatory contributions and other taxes</t>
  </si>
  <si>
    <t>Advances received for connection charges</t>
  </si>
  <si>
    <t>Advances received for capacity reservation</t>
  </si>
  <si>
    <t>Other current non-financial liabilities</t>
  </si>
  <si>
    <t>TOTAL payables to suppliers and other creditors, including:</t>
  </si>
  <si>
    <t>TOTAL payables to suppliers</t>
  </si>
  <si>
    <t>TOTAL payables to other creditors</t>
  </si>
  <si>
    <t>16.  Patiesās vērtības apsvērumi</t>
  </si>
  <si>
    <t>16.  FAIR VALUE CONSIDERATIONS</t>
  </si>
  <si>
    <t>Pārvērtētie pamatlīdzekļi (7.2 pielikums)</t>
  </si>
  <si>
    <t>Aktīvi, kuriem patiesā vērtība tiek uzrādīta:</t>
  </si>
  <si>
    <t>Saistības, kurām patiesā vērtība tiek uzrādīta:</t>
  </si>
  <si>
    <t>Parādi piegādātājiem un pārējiem kreditoriem (15. pielikums)</t>
  </si>
  <si>
    <t>Assets that are measured at fair value:</t>
  </si>
  <si>
    <t>Revalued property, plant and equipment (Note 7.2)</t>
  </si>
  <si>
    <t>Assets for which fair value is reported:</t>
  </si>
  <si>
    <t>Liabilities at fair value:</t>
  </si>
  <si>
    <t>Payables to suppliers and other payables (Note 15)</t>
  </si>
  <si>
    <t>Gāzes uzglabāšana un pārvade</t>
  </si>
  <si>
    <t>Gas storage and transmission</t>
  </si>
  <si>
    <t>Total revenue from transactions with related companies</t>
  </si>
  <si>
    <t>Balancing electricity</t>
  </si>
  <si>
    <t>Regulating electricity</t>
  </si>
  <si>
    <t>Elektroenerģija zudumiem un tehnoloģiskajam patēriņam</t>
  </si>
  <si>
    <t xml:space="preserve">Elektroenerģija tranzīta zudumiem </t>
  </si>
  <si>
    <t>Electricity for losses and technological consumption</t>
  </si>
  <si>
    <t>Electricity for transit losses</t>
  </si>
  <si>
    <t>Electricity for business use</t>
  </si>
  <si>
    <t>Capacity reserve for electricity system security</t>
  </si>
  <si>
    <t>Use of synchronous compensators</t>
  </si>
  <si>
    <t>Lease of PPE and land</t>
  </si>
  <si>
    <t>Nauda un tās ekvivalenti</t>
  </si>
  <si>
    <t>Cash and short-term deposits</t>
  </si>
  <si>
    <t>Ienākumi no pamatlīdzekļu pārvērtēšanas</t>
  </si>
  <si>
    <t>Revaluation of property, plant and equipment (decrease)/increase</t>
  </si>
  <si>
    <t>Result of the re-measurement of post-employment benefits</t>
  </si>
  <si>
    <t>Cash and cash equivalents</t>
  </si>
  <si>
    <t>Other short-term receivables</t>
  </si>
  <si>
    <t xml:space="preserve">                            -   </t>
  </si>
  <si>
    <t>Saņemtie procentu ieņēmumi</t>
  </si>
  <si>
    <t>Interest received</t>
  </si>
  <si>
    <t>Pieprasījuma depozīti</t>
  </si>
  <si>
    <t>Demand deposits</t>
  </si>
  <si>
    <t xml:space="preserve"> - Unfinished EU co-funded projects, including:</t>
  </si>
  <si>
    <t>Vidējais darbinieku skaits</t>
  </si>
  <si>
    <t>Average number of employees</t>
  </si>
  <si>
    <t>Avansa maksājumi par nemateriālajiem ieguldījumiem</t>
  </si>
  <si>
    <t>2023. gada 31. decembrī</t>
  </si>
  <si>
    <t>At 31 December 2023</t>
  </si>
  <si>
    <t xml:space="preserve">                       - </t>
  </si>
  <si>
    <t>Procentu ieņēmumi no depozītiem</t>
  </si>
  <si>
    <t>NBV at 31 December 2023</t>
  </si>
  <si>
    <t>Computer software and licenses</t>
  </si>
  <si>
    <t>Transmission right-of-use assets</t>
  </si>
  <si>
    <t>Intangible assets under construction</t>
  </si>
  <si>
    <t>Vienošanās par pakalpojumu koncesiju</t>
  </si>
  <si>
    <t>Agreement on service concession</t>
  </si>
  <si>
    <t>7.4. Nolietojums un amortizācija</t>
  </si>
  <si>
    <t>Norakstīšana un citas korekcijas</t>
  </si>
  <si>
    <t>KOPĀ nolietojums un amortizācija neiskaitot norkastīšanu un citas korekcijas</t>
  </si>
  <si>
    <t>TOTAL depreciation and amortisation excluding write-offs and other adjustments</t>
  </si>
  <si>
    <t>Write-offs and other adjustments</t>
  </si>
  <si>
    <t xml:space="preserve">-   </t>
  </si>
  <si>
    <t>Income and expenses from related party transactions (other state-owned capital companies)</t>
  </si>
  <si>
    <t>Ieņēmumi un izmaksas no darījumiem ar saistītajām pusēm (valsts kontrolētām kapitālsabiedrības)</t>
  </si>
  <si>
    <t>17. Darījumi ar saistītajām pusēm</t>
  </si>
  <si>
    <t>17.  TRANSACTIONS WITH RELATED PARTIES</t>
  </si>
  <si>
    <t>Pēcnodarbinātības pabalstu novērtēšanas rezultāts</t>
  </si>
  <si>
    <t xml:space="preserve">                   - </t>
  </si>
  <si>
    <t xml:space="preserve">                  - </t>
  </si>
  <si>
    <t xml:space="preserve">                      - </t>
  </si>
  <si>
    <t xml:space="preserve"> - </t>
  </si>
  <si>
    <t>Zaudējumi no pamatlīdzekļu izslēgšanas</t>
  </si>
  <si>
    <t>Losses on disposals of intangible assets and property, plant and equipment</t>
  </si>
  <si>
    <t xml:space="preserve"> -  </t>
  </si>
  <si>
    <t xml:space="preserve">                                   - </t>
  </si>
  <si>
    <t xml:space="preserve">                               - </t>
  </si>
  <si>
    <t>6. Finance income and costs</t>
  </si>
  <si>
    <t>For 2024</t>
  </si>
  <si>
    <t xml:space="preserve">                         - </t>
  </si>
  <si>
    <t xml:space="preserve"> -  </t>
  </si>
  <si>
    <t xml:space="preserve">                        - </t>
  </si>
  <si>
    <t>Vērtības samazinājums</t>
  </si>
  <si>
    <t>Impairment charge</t>
  </si>
  <si>
    <t>Urbumi</t>
  </si>
  <si>
    <t>Wells</t>
  </si>
  <si>
    <t>Gāzes pārsūknēša-nas un automātiskās vadības iekārtas</t>
  </si>
  <si>
    <t>Natural gas pumping and automatic control equipment</t>
  </si>
  <si>
    <t xml:space="preserve">                    - </t>
  </si>
  <si>
    <t xml:space="preserve">               - </t>
  </si>
  <si>
    <t>Pamatlīdzekļu nolietojums</t>
  </si>
  <si>
    <t>Nemateriālo ieguldījumu amortizācija</t>
  </si>
  <si>
    <t>Lietošanas tiesību nolietojums</t>
  </si>
  <si>
    <t>Depreciation of PPEs</t>
  </si>
  <si>
    <t>Amortisation of intangible assets</t>
  </si>
  <si>
    <t xml:space="preserve">Nemateriālo ieguldījumu un pamatlīdzekļu vērtības samazinājums </t>
  </si>
  <si>
    <t>Dabasgāzes pārvades un uzglabāšanas pakalpojuma parādi</t>
  </si>
  <si>
    <t>Natural gas transmission and storage service debts</t>
  </si>
  <si>
    <t>31 December 2023</t>
  </si>
  <si>
    <t xml:space="preserve">– atzītas citas līguma saistības </t>
  </si>
  <si>
    <t>- other contractual obligations recognised</t>
  </si>
  <si>
    <t>Elektroenergijas parvades­‌ sistēmas modernizacija</t>
  </si>
  <si>
    <t>Modernisation of the electricity transmission system</t>
  </si>
  <si>
    <t>Pieslēgumu maksa un jaudas rezervācijas maksa atzīta peļņas vai zaudējumu pārskatā</t>
  </si>
  <si>
    <t>KOPĀ: Ilgtermiņa un īstermiņa kustība pārskata gada beigās</t>
  </si>
  <si>
    <t>Citi aizņēmumi (14. pielikums)</t>
  </si>
  <si>
    <t>Aizņēmumi no kredītiestādēm (14.pielikums)</t>
  </si>
  <si>
    <t>Other borrowings (Note 14)</t>
  </si>
  <si>
    <t>Borrowings from credit institutions (Note 14)</t>
  </si>
  <si>
    <t>Ieņēmumi un izmaksas no darījumiem ar asociētajiem uzņēmumiem</t>
  </si>
  <si>
    <t>Kopā:</t>
  </si>
  <si>
    <t>Ieņēmumi no pakalpojumiem</t>
  </si>
  <si>
    <t>Elektroenerģijas tirgus sasaistīšanas izmaksas</t>
  </si>
  <si>
    <t>Total:</t>
  </si>
  <si>
    <t>Cost</t>
  </si>
  <si>
    <t>Electricity market coupling costs</t>
  </si>
  <si>
    <t>Income and expenses from/in transactions with associated entities</t>
  </si>
  <si>
    <t>Personnel costs</t>
  </si>
  <si>
    <t>OPERATING PROFIT/(LOSS)</t>
  </si>
  <si>
    <t>Advance payments for intangible assets</t>
  </si>
  <si>
    <t>Other liabilities</t>
  </si>
  <si>
    <t>TOTAL REVENUE</t>
  </si>
  <si>
    <t xml:space="preserve">                     - </t>
  </si>
  <si>
    <t>134 469 726</t>
  </si>
  <si>
    <t>Saņemts pamatlīdzeklis bez atlīdzības līdzfinansētā projektā (Biometāna ievades punkta pieslēgums)</t>
  </si>
  <si>
    <t>Aktīvi:</t>
  </si>
  <si>
    <t>Assets:</t>
  </si>
  <si>
    <t>Termiņnoguldījumi neto vērtībā</t>
  </si>
  <si>
    <t> -</t>
  </si>
  <si>
    <t>Deposits in net value</t>
  </si>
  <si>
    <t xml:space="preserve">                 - </t>
  </si>
  <si>
    <t xml:space="preserve">                                  -   </t>
  </si>
  <si>
    <t>Saņemtās klientu iemaksas par pamatlīdzekļu pārbūvi</t>
  </si>
  <si>
    <t>Received prepayments for construction of PPE</t>
  </si>
  <si>
    <t>Natural gas transmitted to consumers in Latvia</t>
  </si>
  <si>
    <t>Electricity transmitted to consumers in Latvia</t>
  </si>
  <si>
    <t>Deferred tax liability</t>
  </si>
  <si>
    <t xml:space="preserve">Revaluation reserve for property, plant and equipment </t>
  </si>
  <si>
    <t xml:space="preserve">Reserve of the remeasurement of postemployment benefits  </t>
  </si>
  <si>
    <t>At 31 December 2024</t>
  </si>
  <si>
    <t>2024. gada 31. decembrī</t>
  </si>
  <si>
    <t>Atlikusī vērtība 2024. gada 31. decembrī</t>
  </si>
  <si>
    <t>NBV at 31 December 2024</t>
  </si>
  <si>
    <t>Expected credit losses of receivables from contracts with customers</t>
  </si>
  <si>
    <t>31 December 2024</t>
  </si>
  <si>
    <t xml:space="preserve">                          -   </t>
  </si>
  <si>
    <t>31.12.2024.</t>
  </si>
  <si>
    <t>At 31.12.2024</t>
  </si>
  <si>
    <t xml:space="preserve">                                 -   </t>
  </si>
  <si>
    <t>As at 31 December 2023</t>
  </si>
  <si>
    <t>2024. gada 3 mēneši</t>
  </si>
  <si>
    <t>3 months of 2024</t>
  </si>
  <si>
    <t xml:space="preserve">Izlietotās izejvielas un materiāli </t>
  </si>
  <si>
    <t xml:space="preserve">Personāla izmaksas </t>
  </si>
  <si>
    <t xml:space="preserve">Pārējās saimnieciskās darbības izmaksas </t>
  </si>
  <si>
    <t>PPE</t>
  </si>
  <si>
    <t>Ieņēmumi no dabasgāzes balansēšanas</t>
  </si>
  <si>
    <t>Revenue from natural gas balancing</t>
  </si>
  <si>
    <t>Pārslodzes vadības ieņēmumi pārvades sistēmas pakalpojumu izmaksu segšanai</t>
  </si>
  <si>
    <t>Congestion management revenue to cover the costs of transmission losses</t>
  </si>
  <si>
    <t>Citi ieņēmumi</t>
  </si>
  <si>
    <t>KOPĀ CITI IEŅĒMUMI</t>
  </si>
  <si>
    <t>Balansējošās elektroenerģijas un gāzes iegāde</t>
  </si>
  <si>
    <t>Purchase of balancing electricity and gas</t>
  </si>
  <si>
    <t xml:space="preserve">                                       - </t>
  </si>
  <si>
    <t xml:space="preserve">                                  - </t>
  </si>
  <si>
    <t>2023. gada 31. decembris</t>
  </si>
  <si>
    <t>2024.gada 31.decembris</t>
  </si>
  <si>
    <t>For 2025</t>
  </si>
  <si>
    <t xml:space="preserve">        - </t>
  </si>
  <si>
    <t xml:space="preserve">                - </t>
  </si>
  <si>
    <t>Samaksāti avansi par pakalpojumiem</t>
  </si>
  <si>
    <t>Iepriekš samaksātie nodokļi (PVN)</t>
  </si>
  <si>
    <t>Advance payments for services</t>
  </si>
  <si>
    <t>Prepaid taxes (VAT)</t>
  </si>
  <si>
    <t>"Elektroenerģijas pārvades sistēmas modernizācija un sinhronizācija", RePower finansējuma ietvaros</t>
  </si>
  <si>
    <t>- no citu projektu finansējuma</t>
  </si>
  <si>
    <t>- from other project funding</t>
  </si>
  <si>
    <t>Modernisation of the electricity transmission system RePower funding</t>
  </si>
  <si>
    <t>Saņemtā pieslēguma maksa un jaudas rezervācijas maksa no klientu iemaksām</t>
  </si>
  <si>
    <t>Saņemamā ES līdzfinansējuma kustība*</t>
  </si>
  <si>
    <t>Saņemto nākamo periodu ieņēmumu no ES līdzfinansējuma kustība</t>
  </si>
  <si>
    <t>Saņemtā ES līdzfinansējuma avansa kustība**</t>
  </si>
  <si>
    <t>Saņemtie pārslodzes maksas ienākumi***</t>
  </si>
  <si>
    <t>Movement in receivable EU co-financing *</t>
  </si>
  <si>
    <t>Movement in received EU co−financing</t>
  </si>
  <si>
    <t>Movement in received EU co−financing advances</t>
  </si>
  <si>
    <t>EU co−financing recognized in the income statement</t>
  </si>
  <si>
    <t>PPE received without compensation in a co−financed project (Biomethane input point connection)</t>
  </si>
  <si>
    <t xml:space="preserve">                                       -   </t>
  </si>
  <si>
    <t>Norēķini par drošības naudām</t>
  </si>
  <si>
    <t>Settlements for security deposits</t>
  </si>
  <si>
    <t>Uzkrātie ieņēmumi</t>
  </si>
  <si>
    <t>Accrued revenue</t>
  </si>
  <si>
    <t>− from European Union funding</t>
  </si>
  <si>
    <t>− from the expected European Union advance funding</t>
  </si>
  <si>
    <t>− from congestion charge revenue</t>
  </si>
  <si>
    <t>− from connection charges</t>
  </si>
  <si>
    <t>Augstsprieguma tīkls koncerna konsolidētais un AS "Augstsprieguma tīkls" starpperiodu saīsinātie finanšu pārskati par 6 mēnešu periodu, kas noslēdzās 2025. gada 30. jūnijā</t>
  </si>
  <si>
    <t>2025 6M</t>
  </si>
  <si>
    <t>2024 6M</t>
  </si>
  <si>
    <t>Augstsprieguma tīkls group's consolidated and AS "Augstsprieguma tīkls" separate condensed interim financial statements for the 6-month period ended 30 June 2025</t>
  </si>
  <si>
    <t>Ieņēmumi no līdzdalības asociēto sabiedrību kapitālā</t>
  </si>
  <si>
    <t>No Meitassabiedrības saņemtās dividendes</t>
  </si>
  <si>
    <t>Uzņēmumu ienākuma nodoklis</t>
  </si>
  <si>
    <t>Share of profit of an associate</t>
  </si>
  <si>
    <t>Dividends received from the Subsidiary</t>
  </si>
  <si>
    <t>2025. gada 30. jūnijā</t>
  </si>
  <si>
    <t>At 30 June 2025</t>
  </si>
  <si>
    <t>Paid dividends</t>
  </si>
  <si>
    <t xml:space="preserve">                         -   </t>
  </si>
  <si>
    <t xml:space="preserve">                    -   </t>
  </si>
  <si>
    <t xml:space="preserve">                           -   </t>
  </si>
  <si>
    <t xml:space="preserve">                       -   </t>
  </si>
  <si>
    <t xml:space="preserve">                        -   </t>
  </si>
  <si>
    <t>Dividendes no Meitassabiedrības</t>
  </si>
  <si>
    <t>Ieņēmumi no līdzdalības asociētas sabiedrības kapitālā</t>
  </si>
  <si>
    <t>Dividends from subsidiaries</t>
  </si>
  <si>
    <t>Uzņēmuma ienākuma nodokļa maksājumi</t>
  </si>
  <si>
    <t>Corporate income tax payments</t>
  </si>
  <si>
    <t>Saņemtās dividendes no Meitassabiedrības</t>
  </si>
  <si>
    <t>Dividends received from subsidiaries</t>
  </si>
  <si>
    <t>Saņemtie aizņēmumi no kredītiestādēm</t>
  </si>
  <si>
    <t>2025. gada 6 mēneši</t>
  </si>
  <si>
    <t>6 months of 2025</t>
  </si>
  <si>
    <t>No Meitas sabiedrības saņemtās dividendes</t>
  </si>
  <si>
    <t xml:space="preserve">                              - </t>
  </si>
  <si>
    <t xml:space="preserve">                             - </t>
  </si>
  <si>
    <t xml:space="preserve">                                      - </t>
  </si>
  <si>
    <t xml:space="preserve">                                   -   </t>
  </si>
  <si>
    <t>2025. gada 31. jūnijā</t>
  </si>
  <si>
    <t>NBV at 30 June 2025</t>
  </si>
  <si>
    <t>Atlikusī vērtība 2025. gada 30. jūnijā</t>
  </si>
  <si>
    <t xml:space="preserve">                            - </t>
  </si>
  <si>
    <t>Total PPE and intagible asset write-off and adjustments</t>
  </si>
  <si>
    <t>31 June 2025</t>
  </si>
  <si>
    <t xml:space="preserve">                              -   </t>
  </si>
  <si>
    <t>Jauni līgumi</t>
  </si>
  <si>
    <t>New contracts</t>
  </si>
  <si>
    <t>Citas uzkrātās saistības</t>
  </si>
  <si>
    <t>Other accrued liabilities</t>
  </si>
  <si>
    <t>30.06.2025.</t>
  </si>
  <si>
    <t>At 30.06.2025</t>
  </si>
  <si>
    <t>Ieņēmumi no līdzdalības asociētos uzņēmumos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</si>
</sst>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* #,##0.00\ _€_-;\-* #,##0.00\ _€_-;_-* &quot;-&quot;??\ _€_-;_-@_-"/>
    <numFmt numFmtId="165" formatCode="0.0%"/>
    <numFmt numFmtId="166" formatCode="_-[$€-426]\ * #,##0.0000000_-;\-[$€-426]\ * #,##0.0000000_-;_-[$€-426]\ * &quot;-&quot;??_-;_-@_-"/>
    <numFmt numFmtId="167" formatCode="#,##0.0"/>
    <numFmt numFmtId="168" formatCode="#,##0;\(#,##0\);&quot;-&quot;"/>
    <numFmt numFmtId="169" formatCode="#,##0.0;\(#,##0.0\);&quot;-&quot;"/>
    <numFmt numFmtId="170" formatCode="_-* #,##0_-;\-* #,##0_-;_-* &quot;-&quot;??_-;_-@_-"/>
    <numFmt numFmtId="171" formatCode="_(* #,##0_);_(* \(#,##0\);_(* &quot;-&quot;??_);_(@_)"/>
    <numFmt numFmtId="172" formatCode="0\p\p\t;\(0\p\p\t\)"/>
    <numFmt numFmtId="173" formatCode="0.0\p\p\t;\(0.0\p\p\t\)"/>
    <numFmt numFmtId="174" formatCode="0.0"/>
  </numFmts>
  <fonts count="4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  <charset val="186"/>
    </font>
    <font>
      <sz val="11"/>
      <color theme="1"/>
      <name val="Calibri"/>
      <family val="2"/>
      <charset val="186"/>
    </font>
    <font>
      <sz val="11"/>
      <color theme="1"/>
      <name val="Calibri"/>
      <family val="2"/>
    </font>
    <font>
      <sz val="14"/>
      <color rgb="FF83BC35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11"/>
      <color rgb="FF92899E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  <charset val="186"/>
    </font>
    <font>
      <sz val="12"/>
      <name val="Times New Roman Baltic"/>
      <charset val="186"/>
    </font>
    <font>
      <u/>
      <sz val="12"/>
      <color theme="10"/>
      <name val="Times New Roman Baltic"/>
      <charset val="186"/>
    </font>
    <font>
      <sz val="11"/>
      <color rgb="FF000000"/>
      <name val="Arial"/>
      <family val="2"/>
    </font>
    <font>
      <u/>
      <sz val="11"/>
      <color theme="10"/>
      <name val="Arial"/>
      <family val="2"/>
    </font>
    <font>
      <u/>
      <sz val="11"/>
      <color theme="10"/>
      <name val="Calibri"/>
      <family val="2"/>
    </font>
    <font>
      <b/>
      <sz val="12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i/>
      <sz val="11"/>
      <name val="Calibri"/>
      <family val="2"/>
      <charset val="186"/>
      <scheme val="minor"/>
    </font>
    <font>
      <sz val="10"/>
      <color theme="1"/>
      <name val="Times New Roman"/>
      <family val="1"/>
    </font>
    <font>
      <sz val="11"/>
      <name val="Calibri"/>
    </font>
    <font>
      <i/>
      <sz val="11"/>
      <name val="Calibri"/>
      <scheme val="minor"/>
    </font>
    <font>
      <sz val="11"/>
      <name val="Calibri"/>
      <scheme val="minor"/>
    </font>
    <font>
      <b/>
      <sz val="12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i/>
      <sz val="10"/>
      <name val="Calibri"/>
      <family val="2"/>
      <charset val="186"/>
      <scheme val="minor"/>
    </font>
    <font>
      <sz val="11"/>
      <color rgb="FF83BC35"/>
      <name val="Calibri"/>
      <scheme val="minor"/>
    </font>
    <font>
      <sz val="11"/>
      <color theme="1"/>
      <name val="Calibri"/>
      <scheme val="minor"/>
    </font>
    <font>
      <sz val="12"/>
      <name val="Calibri"/>
      <family val="2"/>
      <scheme val="minor"/>
    </font>
    <font>
      <i/>
      <sz val="11"/>
      <color rgb="FF000000"/>
      <name val="Calibri"/>
      <family val="2"/>
      <charset val="186"/>
      <scheme val="minor"/>
    </font>
    <font>
      <b/>
      <sz val="11"/>
      <name val="Calibri"/>
      <family val="2"/>
      <charset val="186"/>
    </font>
  </fonts>
  <fills count="12">
    <fill>
      <patternFill patternType="none"/>
    </fill>
    <fill>
      <patternFill patternType="gray125"/>
    </fill>
    <fill>
      <patternFill patternType="solid">
        <fgColor rgb="FFD3CFD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9E7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dotted">
        <color rgb="FFE9E7EB"/>
      </bottom>
      <diagonal/>
    </border>
    <border>
      <left/>
      <right/>
      <top/>
      <bottom style="double">
        <color rgb="FF5A5A5A"/>
      </bottom>
      <diagonal/>
    </border>
    <border>
      <left/>
      <right/>
      <top style="dotted">
        <color rgb="FFE9E7EB"/>
      </top>
      <bottom style="dotted">
        <color rgb="FFE9E7EB"/>
      </bottom>
      <diagonal/>
    </border>
    <border>
      <left/>
      <right/>
      <top style="dotted">
        <color rgb="FFE9E7EB"/>
      </top>
      <bottom/>
      <diagonal/>
    </border>
    <border>
      <left/>
      <right/>
      <top/>
      <bottom style="double">
        <color rgb="FF808080"/>
      </bottom>
      <diagonal/>
    </border>
    <border>
      <left/>
      <right/>
      <top/>
      <bottom style="double">
        <color indexed="64"/>
      </bottom>
      <diagonal/>
    </border>
    <border>
      <left/>
      <right/>
      <top style="dotted">
        <color rgb="FFE9E7EB"/>
      </top>
      <bottom style="double">
        <color rgb="FF5A5A5A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dotted">
        <color rgb="FFE9E7EB"/>
      </bottom>
      <diagonal/>
    </border>
    <border>
      <left style="thin">
        <color rgb="FF000000"/>
      </left>
      <right/>
      <top style="dotted">
        <color rgb="FFE9E7EB"/>
      </top>
      <bottom style="dotted">
        <color rgb="FFE9E7EB"/>
      </bottom>
      <diagonal/>
    </border>
    <border>
      <left/>
      <right/>
      <top style="dotted">
        <color rgb="FFE9E7EB"/>
      </top>
      <bottom style="double">
        <color auto="1"/>
      </bottom>
      <diagonal/>
    </border>
    <border>
      <left/>
      <right/>
      <top style="dotted">
        <color theme="2"/>
      </top>
      <bottom style="dotted">
        <color theme="2"/>
      </bottom>
      <diagonal/>
    </border>
    <border>
      <left style="thin">
        <color rgb="FF000000"/>
      </left>
      <right/>
      <top style="dotted">
        <color rgb="FFE9E7EB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theme="2"/>
      </bottom>
      <diagonal/>
    </border>
    <border>
      <left style="thin">
        <color indexed="64"/>
      </left>
      <right/>
      <top style="dotted">
        <color theme="2"/>
      </top>
      <bottom/>
      <diagonal/>
    </border>
    <border>
      <left style="thin">
        <color indexed="64"/>
      </left>
      <right/>
      <top style="dotted">
        <color theme="2"/>
      </top>
      <bottom style="dotted">
        <color theme="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theme="2"/>
      </top>
      <bottom/>
      <diagonal/>
    </border>
    <border>
      <left style="thin">
        <color indexed="64"/>
      </left>
      <right style="thin">
        <color indexed="64"/>
      </right>
      <top style="dotted">
        <color theme="2"/>
      </top>
      <bottom style="dotted">
        <color theme="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rgb="FFE9E7EB"/>
      </top>
      <bottom style="thin">
        <color indexed="64"/>
      </bottom>
      <diagonal/>
    </border>
    <border>
      <left/>
      <right style="thin">
        <color indexed="64"/>
      </right>
      <top style="dotted">
        <color theme="2"/>
      </top>
      <bottom style="dotted">
        <color theme="2"/>
      </bottom>
      <diagonal/>
    </border>
    <border>
      <left/>
      <right style="thin">
        <color indexed="64"/>
      </right>
      <top/>
      <bottom style="dotted">
        <color theme="2"/>
      </bottom>
      <diagonal/>
    </border>
    <border>
      <left style="thin">
        <color rgb="FF000000"/>
      </left>
      <right/>
      <top style="dotted">
        <color rgb="FFE9E7EB"/>
      </top>
      <bottom style="thin">
        <color indexed="64"/>
      </bottom>
      <diagonal/>
    </border>
    <border>
      <left style="thin">
        <color rgb="FF000000"/>
      </left>
      <right/>
      <top style="dotted">
        <color rgb="FFE9E7EB"/>
      </top>
      <bottom/>
      <diagonal/>
    </border>
  </borders>
  <cellStyleXfs count="63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8" fillId="0" borderId="0"/>
    <xf numFmtId="0" fontId="6" fillId="0" borderId="0"/>
    <xf numFmtId="0" fontId="6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43" fontId="2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0" fontId="9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164" fontId="6" fillId="0" borderId="0" applyFont="0" applyFill="0" applyBorder="0" applyAlignment="0" applyProtection="0"/>
    <xf numFmtId="0" fontId="17" fillId="0" borderId="0"/>
    <xf numFmtId="9" fontId="6" fillId="0" borderId="0" applyFont="0" applyFill="0" applyBorder="0" applyAlignment="0" applyProtection="0"/>
    <xf numFmtId="0" fontId="1" fillId="0" borderId="0"/>
    <xf numFmtId="9" fontId="17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8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/>
    <xf numFmtId="43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0" fontId="20" fillId="0" borderId="0"/>
    <xf numFmtId="164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66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9" fontId="1" fillId="0" borderId="0" applyFont="0" applyFill="0" applyBorder="0" applyAlignment="0" applyProtection="0"/>
  </cellStyleXfs>
  <cellXfs count="390">
    <xf numFmtId="0" fontId="0" fillId="0" borderId="0" xfId="0"/>
    <xf numFmtId="0" fontId="2" fillId="3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10" fillId="0" borderId="0" xfId="0" applyFont="1" applyAlignment="1">
      <alignment horizontal="justify" vertical="center"/>
    </xf>
    <xf numFmtId="0" fontId="4" fillId="2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vertical="center"/>
    </xf>
    <xf numFmtId="0" fontId="5" fillId="3" borderId="0" xfId="0" applyFont="1" applyFill="1" applyAlignment="1">
      <alignment vertical="center" wrapText="1"/>
    </xf>
    <xf numFmtId="0" fontId="4" fillId="4" borderId="7" xfId="0" applyFont="1" applyFill="1" applyBorder="1" applyAlignment="1">
      <alignment vertical="center" wrapText="1"/>
    </xf>
    <xf numFmtId="0" fontId="2" fillId="4" borderId="7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right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horizontal="center" vertical="center" wrapText="1"/>
    </xf>
    <xf numFmtId="3" fontId="4" fillId="4" borderId="5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3" fontId="12" fillId="0" borderId="0" xfId="0" applyNumberFormat="1" applyFont="1" applyAlignment="1">
      <alignment horizontal="right" vertical="center" wrapText="1"/>
    </xf>
    <xf numFmtId="0" fontId="4" fillId="4" borderId="6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11" fillId="3" borderId="1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13" fillId="0" borderId="0" xfId="0" applyFont="1" applyAlignment="1">
      <alignment horizontal="right" vertical="center" wrapText="1"/>
    </xf>
    <xf numFmtId="0" fontId="3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2" fillId="0" borderId="0" xfId="0" applyFont="1"/>
    <xf numFmtId="0" fontId="15" fillId="3" borderId="9" xfId="0" applyFont="1" applyFill="1" applyBorder="1" applyAlignment="1">
      <alignment horizontal="left" vertical="center" wrapText="1"/>
    </xf>
    <xf numFmtId="0" fontId="15" fillId="3" borderId="10" xfId="0" applyFont="1" applyFill="1" applyBorder="1" applyAlignment="1">
      <alignment horizontal="left" vertical="center" wrapText="1"/>
    </xf>
    <xf numFmtId="0" fontId="14" fillId="4" borderId="10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4" borderId="13" xfId="0" applyFont="1" applyFill="1" applyBorder="1" applyAlignment="1">
      <alignment horizontal="left" vertical="center" wrapText="1"/>
    </xf>
    <xf numFmtId="0" fontId="23" fillId="0" borderId="0" xfId="0" applyFont="1"/>
    <xf numFmtId="0" fontId="5" fillId="3" borderId="1" xfId="0" applyFont="1" applyFill="1" applyBorder="1" applyAlignment="1">
      <alignment horizontal="right" vertical="center" wrapText="1"/>
    </xf>
    <xf numFmtId="168" fontId="5" fillId="3" borderId="1" xfId="0" applyNumberFormat="1" applyFont="1" applyFill="1" applyBorder="1" applyAlignment="1">
      <alignment horizontal="right" vertical="center" wrapText="1"/>
    </xf>
    <xf numFmtId="168" fontId="5" fillId="3" borderId="1" xfId="0" applyNumberFormat="1" applyFont="1" applyFill="1" applyBorder="1" applyAlignment="1">
      <alignment horizontal="right" vertical="center"/>
    </xf>
    <xf numFmtId="168" fontId="4" fillId="4" borderId="6" xfId="0" applyNumberFormat="1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center" vertical="center" wrapText="1"/>
    </xf>
    <xf numFmtId="170" fontId="26" fillId="4" borderId="11" xfId="1" applyNumberFormat="1" applyFont="1" applyFill="1" applyBorder="1" applyAlignment="1">
      <alignment horizontal="right" vertical="center" wrapText="1"/>
    </xf>
    <xf numFmtId="170" fontId="26" fillId="4" borderId="3" xfId="1" applyNumberFormat="1" applyFont="1" applyFill="1" applyBorder="1" applyAlignment="1">
      <alignment horizontal="right" vertical="center" wrapText="1"/>
    </xf>
    <xf numFmtId="170" fontId="27" fillId="4" borderId="3" xfId="1" applyNumberFormat="1" applyFont="1" applyFill="1" applyBorder="1" applyAlignment="1">
      <alignment horizontal="right" vertical="center" wrapText="1"/>
    </xf>
    <xf numFmtId="168" fontId="25" fillId="3" borderId="1" xfId="0" applyNumberFormat="1" applyFont="1" applyFill="1" applyBorder="1" applyAlignment="1">
      <alignment horizontal="right" vertical="center" wrapText="1"/>
    </xf>
    <xf numFmtId="3" fontId="26" fillId="4" borderId="2" xfId="0" applyNumberFormat="1" applyFont="1" applyFill="1" applyBorder="1" applyAlignment="1">
      <alignment horizontal="right" vertical="center" wrapText="1"/>
    </xf>
    <xf numFmtId="168" fontId="25" fillId="3" borderId="0" xfId="0" applyNumberFormat="1" applyFont="1" applyFill="1" applyAlignment="1">
      <alignment horizontal="right" vertical="center" wrapText="1"/>
    </xf>
    <xf numFmtId="168" fontId="25" fillId="3" borderId="1" xfId="0" applyNumberFormat="1" applyFont="1" applyFill="1" applyBorder="1" applyAlignment="1">
      <alignment horizontal="right" vertical="center"/>
    </xf>
    <xf numFmtId="168" fontId="0" fillId="3" borderId="1" xfId="0" applyNumberFormat="1" applyFill="1" applyBorder="1" applyAlignment="1">
      <alignment wrapText="1"/>
    </xf>
    <xf numFmtId="168" fontId="0" fillId="3" borderId="1" xfId="0" applyNumberFormat="1" applyFill="1" applyBorder="1" applyAlignment="1">
      <alignment horizontal="right" vertical="center" wrapText="1"/>
    </xf>
    <xf numFmtId="168" fontId="25" fillId="3" borderId="4" xfId="0" applyNumberFormat="1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right" vertical="center" wrapText="1"/>
    </xf>
    <xf numFmtId="0" fontId="13" fillId="3" borderId="1" xfId="0" applyFont="1" applyFill="1" applyBorder="1" applyAlignment="1">
      <alignment horizontal="right" vertical="center" wrapText="1"/>
    </xf>
    <xf numFmtId="0" fontId="5" fillId="3" borderId="1" xfId="0" quotePrefix="1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168" fontId="25" fillId="5" borderId="1" xfId="0" applyNumberFormat="1" applyFont="1" applyFill="1" applyBorder="1" applyAlignment="1">
      <alignment horizontal="right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5" fontId="29" fillId="0" borderId="12" xfId="58" applyNumberFormat="1" applyFont="1" applyBorder="1" applyAlignment="1">
      <alignment horizontal="right" vertical="center" wrapText="1"/>
    </xf>
    <xf numFmtId="165" fontId="28" fillId="0" borderId="12" xfId="58" applyNumberFormat="1" applyFont="1" applyBorder="1" applyAlignment="1">
      <alignment horizontal="right" vertical="center"/>
    </xf>
    <xf numFmtId="9" fontId="28" fillId="0" borderId="12" xfId="58" applyFont="1" applyBorder="1" applyAlignment="1">
      <alignment horizontal="right" vertical="center"/>
    </xf>
    <xf numFmtId="9" fontId="29" fillId="0" borderId="12" xfId="58" applyFont="1" applyBorder="1" applyAlignment="1">
      <alignment horizontal="right" vertical="center" wrapText="1"/>
    </xf>
    <xf numFmtId="3" fontId="33" fillId="0" borderId="12" xfId="32" applyNumberFormat="1" applyFont="1" applyBorder="1" applyAlignment="1">
      <alignment horizontal="right" vertical="center" wrapText="1"/>
    </xf>
    <xf numFmtId="3" fontId="33" fillId="0" borderId="0" xfId="32" applyNumberFormat="1" applyFont="1" applyAlignment="1">
      <alignment horizontal="right" vertical="center" wrapText="1"/>
    </xf>
    <xf numFmtId="9" fontId="29" fillId="0" borderId="14" xfId="58" applyFont="1" applyBorder="1" applyAlignment="1">
      <alignment horizontal="right" vertical="center" wrapText="1"/>
    </xf>
    <xf numFmtId="167" fontId="31" fillId="0" borderId="12" xfId="32" applyNumberFormat="1" applyFont="1" applyBorder="1" applyAlignment="1">
      <alignment horizontal="right" vertical="center"/>
    </xf>
    <xf numFmtId="9" fontId="29" fillId="0" borderId="0" xfId="58" applyFont="1" applyAlignment="1">
      <alignment horizontal="right" vertical="center" wrapText="1"/>
    </xf>
    <xf numFmtId="167" fontId="31" fillId="0" borderId="0" xfId="32" applyNumberFormat="1" applyFont="1" applyAlignment="1">
      <alignment horizontal="right" vertical="center"/>
    </xf>
    <xf numFmtId="0" fontId="34" fillId="0" borderId="0" xfId="0" applyFont="1"/>
    <xf numFmtId="0" fontId="28" fillId="0" borderId="0" xfId="0" applyFont="1"/>
    <xf numFmtId="0" fontId="27" fillId="0" borderId="0" xfId="0" applyFont="1" applyAlignment="1">
      <alignment horizontal="left" vertical="top" wrapText="1"/>
    </xf>
    <xf numFmtId="0" fontId="27" fillId="2" borderId="0" xfId="0" applyFont="1" applyFill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3" fillId="0" borderId="0" xfId="61" applyFont="1" applyAlignment="1">
      <alignment horizontal="justify" wrapText="1"/>
    </xf>
    <xf numFmtId="0" fontId="33" fillId="0" borderId="12" xfId="61" applyFont="1" applyBorder="1" applyAlignment="1">
      <alignment horizontal="justify" wrapText="1"/>
    </xf>
    <xf numFmtId="0" fontId="33" fillId="0" borderId="14" xfId="61" applyFont="1" applyBorder="1" applyAlignment="1">
      <alignment horizontal="justify" wrapText="1"/>
    </xf>
    <xf numFmtId="3" fontId="33" fillId="0" borderId="14" xfId="61" applyNumberFormat="1" applyFont="1" applyBorder="1" applyAlignment="1">
      <alignment horizontal="right" vertical="center" wrapText="1"/>
    </xf>
    <xf numFmtId="3" fontId="33" fillId="0" borderId="14" xfId="61" applyNumberFormat="1" applyFont="1" applyBorder="1" applyAlignment="1">
      <alignment horizontal="right" vertical="center"/>
    </xf>
    <xf numFmtId="0" fontId="36" fillId="0" borderId="0" xfId="0" applyFont="1"/>
    <xf numFmtId="0" fontId="38" fillId="0" borderId="0" xfId="2" applyFont="1" applyAlignment="1">
      <alignment vertical="center"/>
    </xf>
    <xf numFmtId="0" fontId="39" fillId="2" borderId="0" xfId="2" applyFont="1" applyFill="1" applyAlignment="1">
      <alignment vertical="center" wrapText="1"/>
    </xf>
    <xf numFmtId="0" fontId="33" fillId="3" borderId="1" xfId="2" applyFont="1" applyFill="1" applyBorder="1" applyAlignment="1">
      <alignment vertical="center"/>
    </xf>
    <xf numFmtId="0" fontId="33" fillId="3" borderId="1" xfId="2" applyFont="1" applyFill="1" applyBorder="1" applyAlignment="1">
      <alignment vertical="center" wrapText="1"/>
    </xf>
    <xf numFmtId="169" fontId="33" fillId="0" borderId="12" xfId="32" applyNumberFormat="1" applyFont="1" applyBorder="1" applyAlignment="1">
      <alignment horizontal="right" vertical="center"/>
    </xf>
    <xf numFmtId="169" fontId="33" fillId="0" borderId="0" xfId="32" applyNumberFormat="1" applyFont="1" applyAlignment="1">
      <alignment horizontal="right" vertical="center"/>
    </xf>
    <xf numFmtId="0" fontId="28" fillId="0" borderId="0" xfId="61" applyFont="1" applyAlignment="1">
      <alignment horizontal="justify" wrapText="1"/>
    </xf>
    <xf numFmtId="0" fontId="28" fillId="0" borderId="12" xfId="61" applyFont="1" applyBorder="1" applyAlignment="1">
      <alignment horizontal="justify" wrapText="1"/>
    </xf>
    <xf numFmtId="169" fontId="32" fillId="0" borderId="0" xfId="61" applyNumberFormat="1" applyFont="1" applyAlignment="1">
      <alignment horizontal="right" vertical="center" wrapText="1"/>
    </xf>
    <xf numFmtId="9" fontId="29" fillId="0" borderId="0" xfId="58" applyFont="1" applyBorder="1" applyAlignment="1">
      <alignment horizontal="right" vertical="center" wrapText="1"/>
    </xf>
    <xf numFmtId="0" fontId="28" fillId="0" borderId="0" xfId="61" applyFont="1" applyAlignment="1">
      <alignment horizontal="justify"/>
    </xf>
    <xf numFmtId="0" fontId="33" fillId="0" borderId="0" xfId="61" applyFont="1" applyAlignment="1">
      <alignment horizontal="justify"/>
    </xf>
    <xf numFmtId="3" fontId="33" fillId="0" borderId="0" xfId="61" applyNumberFormat="1" applyFont="1" applyAlignment="1">
      <alignment horizontal="right" vertical="center" wrapText="1"/>
    </xf>
    <xf numFmtId="3" fontId="33" fillId="0" borderId="0" xfId="61" applyNumberFormat="1" applyFont="1" applyAlignment="1">
      <alignment horizontal="right" vertical="center"/>
    </xf>
    <xf numFmtId="3" fontId="28" fillId="0" borderId="0" xfId="58" applyNumberFormat="1" applyFont="1" applyBorder="1" applyAlignment="1">
      <alignment horizontal="right" vertical="center"/>
    </xf>
    <xf numFmtId="0" fontId="27" fillId="0" borderId="12" xfId="61" applyFont="1" applyBorder="1" applyAlignment="1">
      <alignment horizontal="justify" wrapText="1"/>
    </xf>
    <xf numFmtId="0" fontId="27" fillId="0" borderId="16" xfId="61" applyFont="1" applyBorder="1" applyAlignment="1">
      <alignment horizontal="justify" wrapText="1"/>
    </xf>
    <xf numFmtId="0" fontId="27" fillId="2" borderId="14" xfId="0" applyFont="1" applyFill="1" applyBorder="1" applyAlignment="1">
      <alignment horizontal="center" vertical="center" wrapText="1"/>
    </xf>
    <xf numFmtId="14" fontId="27" fillId="2" borderId="14" xfId="0" applyNumberFormat="1" applyFont="1" applyFill="1" applyBorder="1" applyAlignment="1">
      <alignment horizontal="center" vertical="center" wrapText="1"/>
    </xf>
    <xf numFmtId="0" fontId="35" fillId="2" borderId="14" xfId="0" applyFont="1" applyFill="1" applyBorder="1" applyAlignment="1">
      <alignment horizontal="center" vertical="center" wrapText="1"/>
    </xf>
    <xf numFmtId="169" fontId="32" fillId="0" borderId="18" xfId="61" applyNumberFormat="1" applyFont="1" applyBorder="1" applyAlignment="1">
      <alignment horizontal="right" vertical="center" wrapText="1"/>
    </xf>
    <xf numFmtId="168" fontId="32" fillId="0" borderId="20" xfId="61" applyNumberFormat="1" applyFont="1" applyBorder="1" applyAlignment="1">
      <alignment horizontal="right" vertical="center" wrapText="1"/>
    </xf>
    <xf numFmtId="168" fontId="32" fillId="0" borderId="18" xfId="61" applyNumberFormat="1" applyFont="1" applyBorder="1" applyAlignment="1">
      <alignment horizontal="right" vertical="center" wrapText="1"/>
    </xf>
    <xf numFmtId="168" fontId="32" fillId="0" borderId="19" xfId="61" applyNumberFormat="1" applyFont="1" applyBorder="1" applyAlignment="1">
      <alignment horizontal="right" vertical="center" wrapText="1"/>
    </xf>
    <xf numFmtId="173" fontId="32" fillId="0" borderId="18" xfId="34" applyNumberFormat="1" applyFont="1" applyBorder="1" applyAlignment="1">
      <alignment horizontal="right" vertical="center" wrapText="1"/>
    </xf>
    <xf numFmtId="172" fontId="32" fillId="0" borderId="18" xfId="34" applyNumberFormat="1" applyFont="1" applyBorder="1" applyAlignment="1">
      <alignment horizontal="right" vertical="center" wrapText="1"/>
    </xf>
    <xf numFmtId="3" fontId="33" fillId="0" borderId="12" xfId="61" applyNumberFormat="1" applyFont="1" applyBorder="1" applyAlignment="1">
      <alignment horizontal="right" vertical="center"/>
    </xf>
    <xf numFmtId="167" fontId="33" fillId="0" borderId="22" xfId="32" applyNumberFormat="1" applyFont="1" applyBorder="1" applyAlignment="1">
      <alignment horizontal="right" vertical="center" wrapText="1"/>
    </xf>
    <xf numFmtId="3" fontId="33" fillId="0" borderId="24" xfId="61" applyNumberFormat="1" applyFont="1" applyBorder="1" applyAlignment="1">
      <alignment horizontal="right" vertical="center"/>
    </xf>
    <xf numFmtId="3" fontId="33" fillId="0" borderId="22" xfId="61" applyNumberFormat="1" applyFont="1" applyBorder="1" applyAlignment="1">
      <alignment horizontal="right" vertical="center"/>
    </xf>
    <xf numFmtId="3" fontId="33" fillId="0" borderId="23" xfId="61" applyNumberFormat="1" applyFont="1" applyBorder="1" applyAlignment="1">
      <alignment horizontal="right" vertical="center"/>
    </xf>
    <xf numFmtId="165" fontId="28" fillId="0" borderId="22" xfId="58" applyNumberFormat="1" applyFont="1" applyBorder="1" applyAlignment="1">
      <alignment horizontal="right" vertical="center"/>
    </xf>
    <xf numFmtId="9" fontId="28" fillId="0" borderId="22" xfId="58" applyFont="1" applyBorder="1" applyAlignment="1">
      <alignment horizontal="right" vertical="center"/>
    </xf>
    <xf numFmtId="169" fontId="33" fillId="0" borderId="22" xfId="32" applyNumberFormat="1" applyFont="1" applyBorder="1" applyAlignment="1">
      <alignment horizontal="right" vertical="center"/>
    </xf>
    <xf numFmtId="0" fontId="28" fillId="0" borderId="12" xfId="61" applyFont="1" applyBorder="1" applyAlignment="1">
      <alignment horizontal="justify"/>
    </xf>
    <xf numFmtId="3" fontId="33" fillId="0" borderId="12" xfId="61" applyNumberFormat="1" applyFont="1" applyBorder="1" applyAlignment="1">
      <alignment horizontal="right" vertical="center" wrapText="1"/>
    </xf>
    <xf numFmtId="3" fontId="28" fillId="0" borderId="22" xfId="58" applyNumberFormat="1" applyFont="1" applyBorder="1" applyAlignment="1">
      <alignment horizontal="right" vertical="center"/>
    </xf>
    <xf numFmtId="9" fontId="29" fillId="0" borderId="18" xfId="58" applyFont="1" applyBorder="1" applyAlignment="1">
      <alignment horizontal="right" vertical="center" wrapText="1"/>
    </xf>
    <xf numFmtId="0" fontId="40" fillId="0" borderId="0" xfId="0" applyFont="1" applyAlignment="1">
      <alignment horizontal="left" vertical="center" wrapText="1"/>
    </xf>
    <xf numFmtId="0" fontId="27" fillId="0" borderId="15" xfId="0" applyFont="1" applyBorder="1" applyAlignment="1">
      <alignment horizontal="justify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center" vertical="center" wrapText="1"/>
    </xf>
    <xf numFmtId="14" fontId="4" fillId="2" borderId="14" xfId="0" applyNumberFormat="1" applyFont="1" applyFill="1" applyBorder="1" applyAlignment="1">
      <alignment horizontal="right" vertical="center" wrapText="1"/>
    </xf>
    <xf numFmtId="0" fontId="4" fillId="3" borderId="25" xfId="0" applyFont="1" applyFill="1" applyBorder="1" applyAlignment="1">
      <alignment vertical="center" wrapText="1"/>
    </xf>
    <xf numFmtId="0" fontId="4" fillId="0" borderId="25" xfId="0" applyFont="1" applyBorder="1" applyAlignment="1">
      <alignment horizontal="center" vertical="center" wrapText="1"/>
    </xf>
    <xf numFmtId="3" fontId="4" fillId="3" borderId="25" xfId="0" applyNumberFormat="1" applyFont="1" applyFill="1" applyBorder="1" applyAlignment="1">
      <alignment horizontal="right" vertical="center" wrapText="1"/>
    </xf>
    <xf numFmtId="0" fontId="4" fillId="3" borderId="25" xfId="0" applyFont="1" applyFill="1" applyBorder="1" applyAlignment="1">
      <alignment horizontal="center" vertical="center" wrapText="1"/>
    </xf>
    <xf numFmtId="3" fontId="26" fillId="3" borderId="25" xfId="0" applyNumberFormat="1" applyFont="1" applyFill="1" applyBorder="1" applyAlignment="1">
      <alignment horizontal="right" vertical="center" wrapText="1"/>
    </xf>
    <xf numFmtId="0" fontId="4" fillId="3" borderId="0" xfId="0" applyFont="1" applyFill="1" applyAlignment="1">
      <alignment horizontal="center" vertical="center" wrapText="1"/>
    </xf>
    <xf numFmtId="3" fontId="4" fillId="3" borderId="0" xfId="0" applyNumberFormat="1" applyFont="1" applyFill="1" applyAlignment="1">
      <alignment horizontal="right" vertical="center" wrapText="1"/>
    </xf>
    <xf numFmtId="3" fontId="26" fillId="3" borderId="0" xfId="0" applyNumberFormat="1" applyFont="1" applyFill="1" applyAlignment="1">
      <alignment horizontal="right" vertical="center" wrapText="1"/>
    </xf>
    <xf numFmtId="0" fontId="0" fillId="0" borderId="0" xfId="0" applyAlignment="1">
      <alignment vertical="center"/>
    </xf>
    <xf numFmtId="0" fontId="2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4" fillId="4" borderId="14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68" fontId="26" fillId="0" borderId="0" xfId="0" applyNumberFormat="1" applyFont="1" applyAlignment="1">
      <alignment horizontal="right" vertical="center" wrapText="1"/>
    </xf>
    <xf numFmtId="0" fontId="27" fillId="2" borderId="0" xfId="2" applyFont="1" applyFill="1" applyAlignment="1">
      <alignment horizontal="center" vertical="center" wrapText="1"/>
    </xf>
    <xf numFmtId="0" fontId="15" fillId="3" borderId="0" xfId="0" applyFont="1" applyFill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171" fontId="30" fillId="5" borderId="0" xfId="0" applyNumberFormat="1" applyFont="1" applyFill="1" applyAlignment="1">
      <alignment horizontal="right" vertical="center" wrapText="1"/>
    </xf>
    <xf numFmtId="171" fontId="30" fillId="0" borderId="0" xfId="0" applyNumberFormat="1" applyFont="1" applyAlignment="1">
      <alignment horizontal="right" vertical="center" wrapText="1"/>
    </xf>
    <xf numFmtId="0" fontId="15" fillId="3" borderId="10" xfId="0" applyFont="1" applyFill="1" applyBorder="1" applyAlignment="1">
      <alignment horizontal="left" vertical="center" wrapText="1" indent="1"/>
    </xf>
    <xf numFmtId="0" fontId="15" fillId="3" borderId="3" xfId="0" applyFont="1" applyFill="1" applyBorder="1" applyAlignment="1">
      <alignment horizontal="left" vertical="center" wrapText="1" indent="1"/>
    </xf>
    <xf numFmtId="0" fontId="26" fillId="0" borderId="1" xfId="0" applyFont="1" applyBorder="1" applyAlignment="1">
      <alignment horizontal="right" vertical="center" wrapText="1"/>
    </xf>
    <xf numFmtId="0" fontId="24" fillId="0" borderId="1" xfId="0" applyFont="1" applyBorder="1" applyAlignment="1">
      <alignment horizontal="right" vertical="center" wrapText="1"/>
    </xf>
    <xf numFmtId="0" fontId="24" fillId="0" borderId="0" xfId="0" applyFont="1"/>
    <xf numFmtId="0" fontId="26" fillId="0" borderId="1" xfId="0" applyFont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14" fillId="2" borderId="8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 indent="1"/>
    </xf>
    <xf numFmtId="0" fontId="5" fillId="3" borderId="1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4" fillId="4" borderId="14" xfId="0" applyFont="1" applyFill="1" applyBorder="1" applyAlignment="1">
      <alignment horizontal="center" vertical="center" wrapText="1"/>
    </xf>
    <xf numFmtId="3" fontId="4" fillId="4" borderId="14" xfId="0" applyNumberFormat="1" applyFont="1" applyFill="1" applyBorder="1" applyAlignment="1">
      <alignment horizontal="right" vertical="center" wrapText="1"/>
    </xf>
    <xf numFmtId="0" fontId="25" fillId="3" borderId="1" xfId="0" applyFont="1" applyFill="1" applyBorder="1" applyAlignment="1">
      <alignment vertical="center" wrapText="1"/>
    </xf>
    <xf numFmtId="0" fontId="26" fillId="3" borderId="1" xfId="0" applyFont="1" applyFill="1" applyBorder="1" applyAlignment="1">
      <alignment horizontal="left" vertical="center" wrapText="1"/>
    </xf>
    <xf numFmtId="0" fontId="25" fillId="3" borderId="1" xfId="0" applyFont="1" applyFill="1" applyBorder="1" applyAlignment="1">
      <alignment vertical="center"/>
    </xf>
    <xf numFmtId="0" fontId="26" fillId="3" borderId="1" xfId="0" applyFont="1" applyFill="1" applyBorder="1" applyAlignment="1">
      <alignment vertical="center"/>
    </xf>
    <xf numFmtId="0" fontId="26" fillId="3" borderId="0" xfId="0" applyFont="1" applyFill="1" applyAlignment="1">
      <alignment vertical="center"/>
    </xf>
    <xf numFmtId="168" fontId="26" fillId="3" borderId="0" xfId="0" applyNumberFormat="1" applyFont="1" applyFill="1" applyAlignment="1">
      <alignment horizontal="right" vertical="center"/>
    </xf>
    <xf numFmtId="168" fontId="26" fillId="3" borderId="1" xfId="0" applyNumberFormat="1" applyFont="1" applyFill="1" applyBorder="1" applyAlignment="1">
      <alignment horizontal="right" vertical="center"/>
    </xf>
    <xf numFmtId="168" fontId="26" fillId="3" borderId="1" xfId="0" applyNumberFormat="1" applyFont="1" applyFill="1" applyBorder="1" applyAlignment="1">
      <alignment horizontal="right" vertical="center" wrapText="1"/>
    </xf>
    <xf numFmtId="0" fontId="24" fillId="2" borderId="0" xfId="0" applyFont="1" applyFill="1" applyAlignment="1">
      <alignment horizontal="center" vertical="center"/>
    </xf>
    <xf numFmtId="0" fontId="26" fillId="3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168" fontId="5" fillId="3" borderId="1" xfId="0" applyNumberFormat="1" applyFont="1" applyFill="1" applyBorder="1" applyAlignment="1">
      <alignment horizontal="left" vertical="center"/>
    </xf>
    <xf numFmtId="0" fontId="4" fillId="9" borderId="0" xfId="0" applyFont="1" applyFill="1" applyAlignment="1">
      <alignment horizontal="center" vertical="center" wrapText="1"/>
    </xf>
    <xf numFmtId="168" fontId="26" fillId="3" borderId="0" xfId="0" applyNumberFormat="1" applyFont="1" applyFill="1" applyAlignment="1">
      <alignment horizontal="right" vertical="center" wrapText="1"/>
    </xf>
    <xf numFmtId="0" fontId="26" fillId="3" borderId="1" xfId="0" quotePrefix="1" applyFont="1" applyFill="1" applyBorder="1" applyAlignment="1">
      <alignment vertical="center" wrapText="1"/>
    </xf>
    <xf numFmtId="0" fontId="24" fillId="3" borderId="1" xfId="0" applyFont="1" applyFill="1" applyBorder="1" applyAlignment="1">
      <alignment horizontal="center" vertical="center" wrapText="1"/>
    </xf>
    <xf numFmtId="3" fontId="26" fillId="0" borderId="0" xfId="0" applyNumberFormat="1" applyFont="1" applyAlignment="1">
      <alignment horizontal="right" vertical="center" wrapText="1"/>
    </xf>
    <xf numFmtId="0" fontId="41" fillId="3" borderId="1" xfId="0" quotePrefix="1" applyFont="1" applyFill="1" applyBorder="1" applyAlignment="1">
      <alignment vertical="center" wrapText="1"/>
    </xf>
    <xf numFmtId="0" fontId="25" fillId="3" borderId="1" xfId="0" quotePrefix="1" applyFont="1" applyFill="1" applyBorder="1" applyAlignment="1">
      <alignment vertical="center" wrapText="1"/>
    </xf>
    <xf numFmtId="0" fontId="25" fillId="3" borderId="1" xfId="0" quotePrefix="1" applyFont="1" applyFill="1" applyBorder="1" applyAlignment="1">
      <alignment horizontal="left" vertical="center" wrapText="1" indent="1"/>
    </xf>
    <xf numFmtId="0" fontId="25" fillId="3" borderId="14" xfId="0" applyFont="1" applyFill="1" applyBorder="1" applyAlignment="1">
      <alignment vertical="center" wrapText="1"/>
    </xf>
    <xf numFmtId="0" fontId="0" fillId="3" borderId="14" xfId="0" applyFill="1" applyBorder="1" applyAlignment="1">
      <alignment horizontal="center" vertical="center" wrapText="1"/>
    </xf>
    <xf numFmtId="168" fontId="25" fillId="3" borderId="14" xfId="0" applyNumberFormat="1" applyFont="1" applyFill="1" applyBorder="1" applyAlignment="1">
      <alignment horizontal="right" vertical="center" wrapText="1"/>
    </xf>
    <xf numFmtId="0" fontId="25" fillId="0" borderId="0" xfId="0" applyFont="1" applyAlignment="1">
      <alignment horizontal="right" vertical="center" wrapText="1"/>
    </xf>
    <xf numFmtId="0" fontId="5" fillId="3" borderId="1" xfId="0" quotePrefix="1" applyFont="1" applyFill="1" applyBorder="1" applyAlignment="1">
      <alignment horizontal="left" vertical="center" wrapText="1" indent="1"/>
    </xf>
    <xf numFmtId="0" fontId="25" fillId="3" borderId="3" xfId="0" quotePrefix="1" applyFont="1" applyFill="1" applyBorder="1" applyAlignment="1">
      <alignment vertical="center" wrapText="1"/>
    </xf>
    <xf numFmtId="0" fontId="5" fillId="3" borderId="3" xfId="0" quotePrefix="1" applyFont="1" applyFill="1" applyBorder="1" applyAlignment="1">
      <alignment vertical="center" wrapText="1"/>
    </xf>
    <xf numFmtId="168" fontId="25" fillId="3" borderId="3" xfId="0" applyNumberFormat="1" applyFont="1" applyFill="1" applyBorder="1" applyAlignment="1">
      <alignment horizontal="right" vertical="center" wrapText="1"/>
    </xf>
    <xf numFmtId="0" fontId="28" fillId="3" borderId="3" xfId="2" applyFont="1" applyFill="1" applyBorder="1" applyAlignment="1">
      <alignment vertical="center" wrapText="1"/>
    </xf>
    <xf numFmtId="0" fontId="28" fillId="3" borderId="1" xfId="2" applyFont="1" applyFill="1" applyBorder="1" applyAlignment="1">
      <alignment vertical="center" wrapText="1"/>
    </xf>
    <xf numFmtId="0" fontId="27" fillId="3" borderId="10" xfId="0" applyFont="1" applyFill="1" applyBorder="1" applyAlignment="1">
      <alignment horizontal="left" vertical="center" wrapText="1"/>
    </xf>
    <xf numFmtId="0" fontId="26" fillId="3" borderId="1" xfId="0" applyFont="1" applyFill="1" applyBorder="1" applyAlignment="1">
      <alignment vertical="center" wrapText="1"/>
    </xf>
    <xf numFmtId="0" fontId="27" fillId="3" borderId="28" xfId="0" applyFont="1" applyFill="1" applyBorder="1" applyAlignment="1">
      <alignment horizontal="left" vertical="center" wrapText="1"/>
    </xf>
    <xf numFmtId="0" fontId="26" fillId="3" borderId="25" xfId="0" applyFont="1" applyFill="1" applyBorder="1" applyAlignment="1">
      <alignment vertical="center" wrapText="1"/>
    </xf>
    <xf numFmtId="168" fontId="26" fillId="3" borderId="25" xfId="0" applyNumberFormat="1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27" fillId="3" borderId="25" xfId="0" applyFont="1" applyFill="1" applyBorder="1" applyAlignment="1">
      <alignment horizontal="left" vertical="center" wrapText="1"/>
    </xf>
    <xf numFmtId="0" fontId="27" fillId="3" borderId="0" xfId="0" applyFont="1" applyFill="1" applyAlignment="1">
      <alignment horizontal="left" vertical="center" wrapText="1"/>
    </xf>
    <xf numFmtId="0" fontId="26" fillId="3" borderId="0" xfId="0" applyFont="1" applyFill="1" applyAlignment="1">
      <alignment vertical="center" wrapText="1"/>
    </xf>
    <xf numFmtId="0" fontId="2" fillId="0" borderId="0" xfId="0" applyFont="1" applyAlignment="1">
      <alignment horizontal="center" wrapText="1"/>
    </xf>
    <xf numFmtId="0" fontId="24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3" fontId="33" fillId="0" borderId="0" xfId="32" applyNumberFormat="1" applyFont="1" applyAlignment="1">
      <alignment vertical="center"/>
    </xf>
    <xf numFmtId="3" fontId="33" fillId="0" borderId="21" xfId="32" applyNumberFormat="1" applyFont="1" applyBorder="1" applyAlignment="1">
      <alignment vertical="center" wrapText="1"/>
    </xf>
    <xf numFmtId="3" fontId="32" fillId="0" borderId="17" xfId="61" applyNumberFormat="1" applyFont="1" applyBorder="1" applyAlignment="1">
      <alignment vertical="center" wrapText="1"/>
    </xf>
    <xf numFmtId="3" fontId="33" fillId="0" borderId="12" xfId="32" applyNumberFormat="1" applyFont="1" applyBorder="1" applyAlignment="1">
      <alignment vertical="center"/>
    </xf>
    <xf numFmtId="3" fontId="33" fillId="0" borderId="22" xfId="32" applyNumberFormat="1" applyFont="1" applyBorder="1" applyAlignment="1">
      <alignment vertical="center" wrapText="1"/>
    </xf>
    <xf numFmtId="3" fontId="33" fillId="0" borderId="26" xfId="61" applyNumberFormat="1" applyFont="1" applyBorder="1" applyAlignment="1">
      <alignment wrapText="1"/>
    </xf>
    <xf numFmtId="0" fontId="33" fillId="0" borderId="16" xfId="61" applyFont="1" applyBorder="1" applyAlignment="1">
      <alignment horizontal="justify" wrapText="1"/>
    </xf>
    <xf numFmtId="0" fontId="28" fillId="0" borderId="16" xfId="61" applyFont="1" applyBorder="1" applyAlignment="1">
      <alignment horizontal="justify" wrapText="1"/>
    </xf>
    <xf numFmtId="3" fontId="33" fillId="0" borderId="27" xfId="61" applyNumberFormat="1" applyFont="1" applyBorder="1" applyAlignment="1">
      <alignment wrapText="1"/>
    </xf>
    <xf numFmtId="167" fontId="33" fillId="0" borderId="27" xfId="32" applyNumberFormat="1" applyFont="1" applyBorder="1" applyAlignment="1">
      <alignment horizontal="right" vertical="center"/>
    </xf>
    <xf numFmtId="174" fontId="28" fillId="0" borderId="12" xfId="58" applyNumberFormat="1" applyFont="1" applyBorder="1" applyAlignment="1">
      <alignment horizontal="right" vertical="center"/>
    </xf>
    <xf numFmtId="174" fontId="28" fillId="0" borderId="22" xfId="58" applyNumberFormat="1" applyFont="1" applyBorder="1" applyAlignment="1">
      <alignment horizontal="right" vertical="center"/>
    </xf>
    <xf numFmtId="174" fontId="32" fillId="0" borderId="18" xfId="34" applyNumberFormat="1" applyFont="1" applyBorder="1" applyAlignment="1">
      <alignment horizontal="right" vertical="center" wrapText="1"/>
    </xf>
    <xf numFmtId="9" fontId="32" fillId="0" borderId="18" xfId="62" applyFont="1" applyBorder="1" applyAlignment="1">
      <alignment horizontal="right" vertical="center" wrapText="1"/>
    </xf>
    <xf numFmtId="9" fontId="28" fillId="0" borderId="12" xfId="58" applyFont="1" applyFill="1" applyBorder="1" applyAlignment="1">
      <alignment horizontal="right" vertical="center"/>
    </xf>
    <xf numFmtId="9" fontId="28" fillId="0" borderId="22" xfId="62" applyFont="1" applyBorder="1" applyAlignment="1">
      <alignment horizontal="right" vertical="center"/>
    </xf>
    <xf numFmtId="14" fontId="27" fillId="0" borderId="27" xfId="58" applyNumberFormat="1" applyFont="1" applyBorder="1" applyAlignment="1">
      <alignment horizontal="right" vertical="center"/>
    </xf>
    <xf numFmtId="14" fontId="27" fillId="0" borderId="22" xfId="58" applyNumberFormat="1" applyFont="1" applyBorder="1" applyAlignment="1">
      <alignment horizontal="right" vertical="center"/>
    </xf>
    <xf numFmtId="0" fontId="0" fillId="0" borderId="0" xfId="0" applyAlignment="1">
      <alignment horizontal="right"/>
    </xf>
    <xf numFmtId="167" fontId="33" fillId="0" borderId="12" xfId="61" applyNumberFormat="1" applyFont="1" applyBorder="1" applyAlignment="1">
      <alignment horizontal="right" vertical="center"/>
    </xf>
    <xf numFmtId="167" fontId="28" fillId="0" borderId="22" xfId="58" applyNumberFormat="1" applyFont="1" applyBorder="1" applyAlignment="1">
      <alignment horizontal="right" vertical="center"/>
    </xf>
    <xf numFmtId="171" fontId="27" fillId="4" borderId="3" xfId="1" applyNumberFormat="1" applyFont="1" applyFill="1" applyBorder="1" applyAlignment="1">
      <alignment horizontal="right" vertical="center" wrapText="1"/>
    </xf>
    <xf numFmtId="0" fontId="28" fillId="0" borderId="3" xfId="0" applyFont="1" applyBorder="1" applyAlignment="1">
      <alignment horizontal="center" vertical="center" wrapText="1"/>
    </xf>
    <xf numFmtId="171" fontId="0" fillId="5" borderId="1" xfId="0" applyNumberFormat="1" applyFill="1" applyBorder="1" applyAlignment="1">
      <alignment horizontal="right" vertical="center" wrapText="1"/>
    </xf>
    <xf numFmtId="171" fontId="0" fillId="0" borderId="1" xfId="0" applyNumberFormat="1" applyBorder="1" applyAlignment="1">
      <alignment horizontal="right" vertical="center" wrapText="1"/>
    </xf>
    <xf numFmtId="0" fontId="2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168" fontId="5" fillId="3" borderId="1" xfId="0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168" fontId="26" fillId="3" borderId="1" xfId="0" applyNumberFormat="1" applyFont="1" applyFill="1" applyBorder="1" applyAlignment="1">
      <alignment horizontal="center" vertical="center"/>
    </xf>
    <xf numFmtId="168" fontId="25" fillId="3" borderId="1" xfId="0" applyNumberFormat="1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33" fillId="0" borderId="0" xfId="61" applyFont="1" applyAlignment="1">
      <alignment horizontal="center" wrapText="1"/>
    </xf>
    <xf numFmtId="0" fontId="33" fillId="0" borderId="12" xfId="61" applyFont="1" applyBorder="1" applyAlignment="1">
      <alignment horizontal="center" wrapText="1"/>
    </xf>
    <xf numFmtId="49" fontId="33" fillId="0" borderId="0" xfId="61" quotePrefix="1" applyNumberFormat="1" applyFont="1" applyAlignment="1">
      <alignment horizontal="center" wrapText="1"/>
    </xf>
    <xf numFmtId="49" fontId="33" fillId="0" borderId="12" xfId="61" quotePrefix="1" applyNumberFormat="1" applyFont="1" applyBorder="1" applyAlignment="1">
      <alignment horizontal="center" wrapText="1"/>
    </xf>
    <xf numFmtId="49" fontId="33" fillId="0" borderId="14" xfId="61" quotePrefix="1" applyNumberFormat="1" applyFont="1" applyBorder="1" applyAlignment="1">
      <alignment horizontal="center" wrapText="1"/>
    </xf>
    <xf numFmtId="0" fontId="28" fillId="0" borderId="12" xfId="61" applyFont="1" applyBorder="1" applyAlignment="1">
      <alignment horizontal="center" wrapText="1"/>
    </xf>
    <xf numFmtId="0" fontId="28" fillId="0" borderId="0" xfId="61" applyFont="1" applyAlignment="1">
      <alignment horizontal="center" wrapText="1"/>
    </xf>
    <xf numFmtId="0" fontId="37" fillId="0" borderId="0" xfId="0" applyFont="1" applyAlignment="1">
      <alignment horizontal="center"/>
    </xf>
    <xf numFmtId="0" fontId="26" fillId="0" borderId="0" xfId="0" applyFont="1" applyAlignment="1">
      <alignment horizontal="right" vertical="center" wrapText="1"/>
    </xf>
    <xf numFmtId="171" fontId="4" fillId="4" borderId="5" xfId="0" applyNumberFormat="1" applyFont="1" applyFill="1" applyBorder="1" applyAlignment="1">
      <alignment horizontal="right" vertical="center" wrapText="1"/>
    </xf>
    <xf numFmtId="171" fontId="0" fillId="0" borderId="0" xfId="0" applyNumberFormat="1"/>
    <xf numFmtId="168" fontId="24" fillId="3" borderId="1" xfId="0" applyNumberFormat="1" applyFont="1" applyFill="1" applyBorder="1" applyAlignment="1">
      <alignment horizontal="right" vertical="center" wrapText="1"/>
    </xf>
    <xf numFmtId="0" fontId="33" fillId="3" borderId="1" xfId="2" applyFont="1" applyFill="1" applyBorder="1" applyAlignment="1">
      <alignment horizontal="right" vertical="center" wrapText="1"/>
    </xf>
    <xf numFmtId="0" fontId="42" fillId="0" borderId="0" xfId="2" applyFont="1" applyAlignment="1">
      <alignment wrapText="1"/>
    </xf>
    <xf numFmtId="171" fontId="33" fillId="3" borderId="3" xfId="2" applyNumberFormat="1" applyFont="1" applyFill="1" applyBorder="1" applyAlignment="1">
      <alignment horizontal="right" vertical="center" wrapText="1"/>
    </xf>
    <xf numFmtId="171" fontId="33" fillId="0" borderId="3" xfId="2" applyNumberFormat="1" applyFont="1" applyBorder="1" applyAlignment="1">
      <alignment horizontal="right" vertical="center" wrapText="1"/>
    </xf>
    <xf numFmtId="0" fontId="27" fillId="4" borderId="10" xfId="0" applyFont="1" applyFill="1" applyBorder="1" applyAlignment="1">
      <alignment horizontal="left" vertical="center" wrapText="1"/>
    </xf>
    <xf numFmtId="0" fontId="26" fillId="4" borderId="1" xfId="0" applyFont="1" applyFill="1" applyBorder="1" applyAlignment="1">
      <alignment vertical="center" wrapText="1"/>
    </xf>
    <xf numFmtId="171" fontId="27" fillId="4" borderId="3" xfId="0" applyNumberFormat="1" applyFont="1" applyFill="1" applyBorder="1" applyAlignment="1">
      <alignment horizontal="left" vertical="center" wrapText="1"/>
    </xf>
    <xf numFmtId="0" fontId="27" fillId="3" borderId="1" xfId="2" applyFont="1" applyFill="1" applyBorder="1" applyAlignment="1">
      <alignment vertical="center" wrapText="1"/>
    </xf>
    <xf numFmtId="171" fontId="27" fillId="0" borderId="3" xfId="2" applyNumberFormat="1" applyFont="1" applyBorder="1" applyAlignment="1">
      <alignment horizontal="right" vertical="center" wrapText="1"/>
    </xf>
    <xf numFmtId="171" fontId="27" fillId="3" borderId="3" xfId="2" applyNumberFormat="1" applyFont="1" applyFill="1" applyBorder="1" applyAlignment="1">
      <alignment horizontal="right" vertical="center" wrapText="1"/>
    </xf>
    <xf numFmtId="0" fontId="28" fillId="3" borderId="1" xfId="2" applyFont="1" applyFill="1" applyBorder="1" applyAlignment="1">
      <alignment horizontal="right" vertical="center" wrapText="1"/>
    </xf>
    <xf numFmtId="171" fontId="24" fillId="5" borderId="1" xfId="0" applyNumberFormat="1" applyFont="1" applyFill="1" applyBorder="1" applyAlignment="1">
      <alignment horizontal="right" vertical="center" wrapText="1"/>
    </xf>
    <xf numFmtId="171" fontId="24" fillId="0" borderId="1" xfId="0" applyNumberFormat="1" applyFont="1" applyBorder="1" applyAlignment="1">
      <alignment horizontal="right" vertical="center" wrapText="1"/>
    </xf>
    <xf numFmtId="0" fontId="27" fillId="0" borderId="0" xfId="0" applyFont="1" applyAlignment="1">
      <alignment horizontal="justify" vertical="center" wrapText="1"/>
    </xf>
    <xf numFmtId="0" fontId="2" fillId="0" borderId="15" xfId="0" applyFont="1" applyBorder="1" applyAlignment="1">
      <alignment horizontal="right"/>
    </xf>
    <xf numFmtId="171" fontId="5" fillId="0" borderId="1" xfId="0" applyNumberFormat="1" applyFont="1" applyBorder="1" applyAlignment="1">
      <alignment horizontal="right" vertical="center" wrapText="1"/>
    </xf>
    <xf numFmtId="171" fontId="5" fillId="0" borderId="1" xfId="1" applyNumberFormat="1" applyFont="1" applyBorder="1" applyAlignment="1">
      <alignment horizontal="right" vertical="center" wrapText="1"/>
    </xf>
    <xf numFmtId="171" fontId="2" fillId="0" borderId="0" xfId="0" applyNumberFormat="1" applyFont="1"/>
    <xf numFmtId="171" fontId="3" fillId="0" borderId="0" xfId="0" applyNumberFormat="1" applyFont="1"/>
    <xf numFmtId="171" fontId="5" fillId="3" borderId="4" xfId="0" applyNumberFormat="1" applyFont="1" applyFill="1" applyBorder="1" applyAlignment="1">
      <alignment horizontal="left" vertical="center" wrapText="1"/>
    </xf>
    <xf numFmtId="171" fontId="26" fillId="3" borderId="25" xfId="0" applyNumberFormat="1" applyFont="1" applyFill="1" applyBorder="1" applyAlignment="1">
      <alignment horizontal="right" vertical="center" wrapText="1"/>
    </xf>
    <xf numFmtId="171" fontId="24" fillId="0" borderId="0" xfId="0" applyNumberFormat="1" applyFont="1"/>
    <xf numFmtId="171" fontId="27" fillId="3" borderId="25" xfId="0" applyNumberFormat="1" applyFont="1" applyFill="1" applyBorder="1" applyAlignment="1">
      <alignment horizontal="left" vertical="center" wrapText="1"/>
    </xf>
    <xf numFmtId="3" fontId="0" fillId="0" borderId="0" xfId="0" applyNumberFormat="1"/>
    <xf numFmtId="171" fontId="28" fillId="0" borderId="3" xfId="2" applyNumberFormat="1" applyFont="1" applyBorder="1" applyAlignment="1">
      <alignment horizontal="right" vertical="center" wrapText="1"/>
    </xf>
    <xf numFmtId="171" fontId="28" fillId="3" borderId="3" xfId="2" applyNumberFormat="1" applyFont="1" applyFill="1" applyBorder="1" applyAlignment="1">
      <alignment horizontal="right" vertical="center" wrapText="1"/>
    </xf>
    <xf numFmtId="0" fontId="27" fillId="3" borderId="1" xfId="2" applyFont="1" applyFill="1" applyBorder="1" applyAlignment="1">
      <alignment horizontal="left" vertical="center" wrapText="1"/>
    </xf>
    <xf numFmtId="14" fontId="27" fillId="3" borderId="3" xfId="2" applyNumberFormat="1" applyFont="1" applyFill="1" applyBorder="1" applyAlignment="1">
      <alignment horizontal="left" vertical="center" wrapText="1"/>
    </xf>
    <xf numFmtId="14" fontId="27" fillId="3" borderId="1" xfId="2" applyNumberFormat="1" applyFont="1" applyFill="1" applyBorder="1" applyAlignment="1">
      <alignment horizontal="left" vertical="center" wrapText="1"/>
    </xf>
    <xf numFmtId="14" fontId="14" fillId="2" borderId="0" xfId="0" applyNumberFormat="1" applyFont="1" applyFill="1" applyAlignment="1">
      <alignment horizontal="center" vertical="center" wrapText="1"/>
    </xf>
    <xf numFmtId="171" fontId="27" fillId="4" borderId="3" xfId="0" applyNumberFormat="1" applyFont="1" applyFill="1" applyBorder="1" applyAlignment="1">
      <alignment horizontal="right" vertical="center" wrapText="1"/>
    </xf>
    <xf numFmtId="171" fontId="0" fillId="0" borderId="0" xfId="0" applyNumberFormat="1" applyAlignment="1">
      <alignment horizontal="right"/>
    </xf>
    <xf numFmtId="0" fontId="2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171" fontId="27" fillId="0" borderId="0" xfId="1" applyNumberFormat="1" applyFont="1" applyFill="1" applyBorder="1" applyAlignment="1">
      <alignment horizontal="right" vertical="center" wrapText="1"/>
    </xf>
    <xf numFmtId="171" fontId="28" fillId="0" borderId="0" xfId="2" applyNumberFormat="1" applyFont="1" applyAlignment="1">
      <alignment horizontal="right" vertical="center" wrapText="1"/>
    </xf>
    <xf numFmtId="0" fontId="28" fillId="3" borderId="1" xfId="2" quotePrefix="1" applyFont="1" applyFill="1" applyBorder="1" applyAlignment="1">
      <alignment vertical="center" wrapText="1"/>
    </xf>
    <xf numFmtId="171" fontId="27" fillId="0" borderId="0" xfId="2" applyNumberFormat="1" applyFont="1" applyAlignment="1">
      <alignment horizontal="right" vertical="center" wrapText="1"/>
    </xf>
    <xf numFmtId="14" fontId="14" fillId="0" borderId="0" xfId="0" applyNumberFormat="1" applyFont="1" applyAlignment="1">
      <alignment horizontal="center" vertical="center" wrapText="1"/>
    </xf>
    <xf numFmtId="0" fontId="28" fillId="3" borderId="0" xfId="2" quotePrefix="1" applyFont="1" applyFill="1" applyAlignment="1">
      <alignment vertical="center" wrapText="1"/>
    </xf>
    <xf numFmtId="0" fontId="0" fillId="0" borderId="0" xfId="0" applyAlignment="1">
      <alignment wrapText="1"/>
    </xf>
    <xf numFmtId="0" fontId="27" fillId="3" borderId="1" xfId="2" quotePrefix="1" applyFont="1" applyFill="1" applyBorder="1" applyAlignment="1">
      <alignment vertical="center" wrapText="1"/>
    </xf>
    <xf numFmtId="14" fontId="26" fillId="4" borderId="1" xfId="0" applyNumberFormat="1" applyFont="1" applyFill="1" applyBorder="1" applyAlignment="1">
      <alignment horizontal="left" vertical="center" wrapText="1"/>
    </xf>
    <xf numFmtId="0" fontId="27" fillId="3" borderId="1" xfId="2" applyFont="1" applyFill="1" applyBorder="1" applyAlignment="1">
      <alignment vertical="center"/>
    </xf>
    <xf numFmtId="0" fontId="27" fillId="3" borderId="9" xfId="0" applyFont="1" applyFill="1" applyBorder="1" applyAlignment="1">
      <alignment horizontal="left" vertical="center" wrapText="1"/>
    </xf>
    <xf numFmtId="0" fontId="24" fillId="3" borderId="1" xfId="0" applyFont="1" applyFill="1" applyBorder="1" applyAlignment="1">
      <alignment vertical="center" wrapText="1"/>
    </xf>
    <xf numFmtId="14" fontId="3" fillId="2" borderId="0" xfId="0" applyNumberFormat="1" applyFont="1" applyFill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6" fillId="3" borderId="25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171" fontId="0" fillId="5" borderId="0" xfId="0" applyNumberFormat="1" applyFill="1" applyAlignment="1">
      <alignment horizontal="right" vertical="center" wrapText="1"/>
    </xf>
    <xf numFmtId="171" fontId="0" fillId="0" borderId="0" xfId="0" applyNumberFormat="1" applyAlignment="1">
      <alignment horizontal="right" vertical="center" wrapText="1"/>
    </xf>
    <xf numFmtId="171" fontId="5" fillId="3" borderId="4" xfId="0" applyNumberFormat="1" applyFont="1" applyFill="1" applyBorder="1" applyAlignment="1">
      <alignment horizontal="right" vertical="center" wrapText="1"/>
    </xf>
    <xf numFmtId="0" fontId="27" fillId="3" borderId="0" xfId="0" applyFont="1" applyFill="1" applyAlignment="1">
      <alignment horizontal="center" vertical="center" wrapText="1"/>
    </xf>
    <xf numFmtId="171" fontId="14" fillId="3" borderId="0" xfId="0" applyNumberFormat="1" applyFont="1" applyFill="1" applyAlignment="1">
      <alignment horizontal="left" vertical="center" wrapText="1"/>
    </xf>
    <xf numFmtId="0" fontId="15" fillId="3" borderId="29" xfId="0" applyFont="1" applyFill="1" applyBorder="1" applyAlignment="1">
      <alignment horizontal="left" vertical="center" wrapText="1"/>
    </xf>
    <xf numFmtId="171" fontId="27" fillId="3" borderId="25" xfId="0" applyNumberFormat="1" applyFont="1" applyFill="1" applyBorder="1" applyAlignment="1">
      <alignment horizontal="right" vertical="center" wrapText="1"/>
    </xf>
    <xf numFmtId="168" fontId="4" fillId="0" borderId="0" xfId="0" applyNumberFormat="1" applyFont="1" applyAlignment="1">
      <alignment horizontal="right" vertical="center"/>
    </xf>
    <xf numFmtId="168" fontId="5" fillId="0" borderId="0" xfId="0" applyNumberFormat="1" applyFont="1" applyAlignment="1">
      <alignment horizontal="right" vertical="center"/>
    </xf>
    <xf numFmtId="168" fontId="26" fillId="0" borderId="0" xfId="0" applyNumberFormat="1" applyFont="1" applyAlignment="1">
      <alignment horizontal="right" vertical="center"/>
    </xf>
    <xf numFmtId="168" fontId="25" fillId="0" borderId="0" xfId="0" applyNumberFormat="1" applyFont="1" applyAlignment="1">
      <alignment horizontal="right" vertical="center"/>
    </xf>
    <xf numFmtId="0" fontId="23" fillId="6" borderId="0" xfId="0" applyFont="1" applyFill="1" applyAlignment="1">
      <alignment horizontal="center" vertical="center"/>
    </xf>
    <xf numFmtId="0" fontId="23" fillId="7" borderId="0" xfId="0" applyFont="1" applyFill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15" fillId="0" borderId="3" xfId="0" applyFont="1" applyBorder="1" applyAlignment="1">
      <alignment horizontal="left" vertical="center" wrapText="1" indent="1"/>
    </xf>
    <xf numFmtId="0" fontId="4" fillId="0" borderId="25" xfId="0" applyFont="1" applyBorder="1" applyAlignment="1">
      <alignment vertical="center" wrapText="1"/>
    </xf>
    <xf numFmtId="168" fontId="4" fillId="4" borderId="5" xfId="0" applyNumberFormat="1" applyFont="1" applyFill="1" applyBorder="1" applyAlignment="1">
      <alignment horizontal="right" vertical="center" wrapText="1"/>
    </xf>
    <xf numFmtId="168" fontId="0" fillId="0" borderId="0" xfId="0" applyNumberFormat="1"/>
    <xf numFmtId="168" fontId="26" fillId="4" borderId="3" xfId="1" applyNumberFormat="1" applyFont="1" applyFill="1" applyBorder="1" applyAlignment="1">
      <alignment horizontal="right" vertical="center" wrapText="1"/>
    </xf>
    <xf numFmtId="168" fontId="26" fillId="4" borderId="2" xfId="0" applyNumberFormat="1" applyFont="1" applyFill="1" applyBorder="1" applyAlignment="1">
      <alignment horizontal="right" vertical="center" wrapText="1"/>
    </xf>
    <xf numFmtId="3" fontId="28" fillId="0" borderId="12" xfId="61" applyNumberFormat="1" applyFont="1" applyBorder="1" applyAlignment="1">
      <alignment horizontal="right" vertical="center"/>
    </xf>
    <xf numFmtId="0" fontId="27" fillId="11" borderId="0" xfId="0" applyFont="1" applyFill="1" applyAlignment="1">
      <alignment horizontal="left" vertical="top" wrapText="1"/>
    </xf>
    <xf numFmtId="0" fontId="34" fillId="11" borderId="0" xfId="0" applyFont="1" applyFill="1" applyAlignment="1">
      <alignment horizontal="center" vertical="center" wrapText="1"/>
    </xf>
    <xf numFmtId="0" fontId="27" fillId="11" borderId="28" xfId="0" applyFont="1" applyFill="1" applyBorder="1" applyAlignment="1">
      <alignment horizontal="left" vertical="center" wrapText="1"/>
    </xf>
    <xf numFmtId="0" fontId="26" fillId="11" borderId="25" xfId="0" applyFont="1" applyFill="1" applyBorder="1" applyAlignment="1">
      <alignment vertical="center" wrapText="1"/>
    </xf>
    <xf numFmtId="168" fontId="26" fillId="11" borderId="25" xfId="0" applyNumberFormat="1" applyFont="1" applyFill="1" applyBorder="1" applyAlignment="1">
      <alignment horizontal="right" vertical="center" wrapText="1"/>
    </xf>
    <xf numFmtId="171" fontId="27" fillId="4" borderId="6" xfId="1" applyNumberFormat="1" applyFont="1" applyFill="1" applyBorder="1" applyAlignment="1">
      <alignment horizontal="right" vertical="center" wrapText="1"/>
    </xf>
    <xf numFmtId="0" fontId="39" fillId="7" borderId="0" xfId="2" applyFont="1" applyFill="1" applyAlignment="1">
      <alignment vertical="center" wrapText="1"/>
    </xf>
    <xf numFmtId="0" fontId="27" fillId="7" borderId="0" xfId="2" applyFont="1" applyFill="1" applyAlignment="1">
      <alignment horizontal="center" vertical="center" wrapText="1"/>
    </xf>
    <xf numFmtId="0" fontId="28" fillId="3" borderId="0" xfId="2" applyFont="1" applyFill="1" applyAlignment="1">
      <alignment horizontal="right" vertical="center" wrapText="1"/>
    </xf>
    <xf numFmtId="14" fontId="27" fillId="3" borderId="1" xfId="2" applyNumberFormat="1" applyFont="1" applyFill="1" applyBorder="1" applyAlignment="1">
      <alignment vertical="center" wrapText="1"/>
    </xf>
    <xf numFmtId="0" fontId="27" fillId="3" borderId="29" xfId="0" applyFont="1" applyFill="1" applyBorder="1" applyAlignment="1">
      <alignment horizontal="left" vertical="center" wrapText="1"/>
    </xf>
    <xf numFmtId="14" fontId="27" fillId="4" borderId="10" xfId="0" applyNumberFormat="1" applyFont="1" applyFill="1" applyBorder="1" applyAlignment="1">
      <alignment horizontal="left" vertical="center" wrapText="1"/>
    </xf>
    <xf numFmtId="0" fontId="34" fillId="0" borderId="0" xfId="0" applyFont="1" applyAlignment="1">
      <alignment horizontal="right"/>
    </xf>
    <xf numFmtId="168" fontId="5" fillId="3" borderId="0" xfId="0" applyNumberFormat="1" applyFont="1" applyFill="1" applyAlignment="1">
      <alignment horizontal="right" vertical="center" wrapText="1"/>
    </xf>
    <xf numFmtId="0" fontId="28" fillId="0" borderId="3" xfId="2" applyFont="1" applyBorder="1" applyAlignment="1">
      <alignment horizontal="left" vertical="center" wrapText="1"/>
    </xf>
    <xf numFmtId="0" fontId="34" fillId="6" borderId="0" xfId="0" applyFont="1" applyFill="1" applyAlignment="1">
      <alignment horizontal="center" vertical="center"/>
    </xf>
    <xf numFmtId="0" fontId="34" fillId="7" borderId="0" xfId="0" applyFont="1" applyFill="1" applyAlignment="1">
      <alignment horizontal="center" vertical="center"/>
    </xf>
    <xf numFmtId="0" fontId="27" fillId="2" borderId="0" xfId="0" applyFont="1" applyFill="1" applyAlignment="1">
      <alignment horizontal="left" vertical="center" wrapText="1"/>
    </xf>
    <xf numFmtId="0" fontId="27" fillId="2" borderId="14" xfId="0" applyFont="1" applyFill="1" applyBorder="1" applyAlignment="1">
      <alignment horizontal="left" vertical="center" wrapText="1"/>
    </xf>
    <xf numFmtId="0" fontId="27" fillId="2" borderId="0" xfId="0" applyFont="1" applyFill="1" applyAlignment="1">
      <alignment horizontal="center" vertical="center" wrapText="1"/>
    </xf>
    <xf numFmtId="0" fontId="27" fillId="2" borderId="14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5" fillId="2" borderId="14" xfId="0" applyFont="1" applyFill="1" applyBorder="1" applyAlignment="1">
      <alignment horizontal="center" vertical="center" wrapText="1"/>
    </xf>
    <xf numFmtId="0" fontId="23" fillId="6" borderId="0" xfId="0" applyFont="1" applyFill="1" applyAlignment="1">
      <alignment horizontal="center" vertical="center"/>
    </xf>
    <xf numFmtId="0" fontId="23" fillId="7" borderId="0" xfId="0" applyFont="1" applyFill="1" applyAlignment="1">
      <alignment horizontal="center" vertical="center"/>
    </xf>
    <xf numFmtId="0" fontId="24" fillId="6" borderId="0" xfId="0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2" borderId="0" xfId="0" applyFont="1" applyFill="1" applyAlignment="1">
      <alignment horizontal="left" vertical="center"/>
    </xf>
    <xf numFmtId="0" fontId="24" fillId="8" borderId="0" xfId="0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0" fontId="24" fillId="10" borderId="0" xfId="0" applyFont="1" applyFill="1" applyAlignment="1">
      <alignment horizontal="center"/>
    </xf>
    <xf numFmtId="0" fontId="24" fillId="7" borderId="0" xfId="0" applyFont="1" applyFill="1" applyAlignment="1">
      <alignment horizontal="center"/>
    </xf>
    <xf numFmtId="168" fontId="33" fillId="0" borderId="0" xfId="32" applyNumberFormat="1" applyFont="1" applyAlignment="1">
      <alignment horizontal="right" vertical="center" wrapText="1"/>
    </xf>
    <xf numFmtId="168" fontId="33" fillId="0" borderId="12" xfId="61" applyNumberFormat="1" applyFont="1" applyBorder="1" applyAlignment="1">
      <alignment horizontal="right" vertical="center"/>
    </xf>
    <xf numFmtId="0" fontId="25" fillId="3" borderId="0" xfId="0" quotePrefix="1" applyFont="1" applyFill="1" applyBorder="1" applyAlignment="1">
      <alignment vertical="center" wrapText="1"/>
    </xf>
    <xf numFmtId="0" fontId="5" fillId="3" borderId="0" xfId="0" quotePrefix="1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168" fontId="25" fillId="3" borderId="0" xfId="0" applyNumberFormat="1" applyFont="1" applyFill="1" applyBorder="1" applyAlignment="1">
      <alignment horizontal="right" vertical="center" wrapText="1"/>
    </xf>
    <xf numFmtId="0" fontId="25" fillId="3" borderId="0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horizontal="center" vertical="center" wrapText="1"/>
    </xf>
  </cellXfs>
  <cellStyles count="63">
    <cellStyle name="Comma" xfId="1" builtinId="3"/>
    <cellStyle name="Comma 11" xfId="41" xr:uid="{2D3D6455-8329-42F6-922F-D523A07124D8}"/>
    <cellStyle name="Comma 2" xfId="11" xr:uid="{AEF8A149-EF50-4E88-9F82-72E36CBB3ADA}"/>
    <cellStyle name="Comma 2 2" xfId="38" xr:uid="{D74998AF-B10F-4D64-B846-73374290D31D}"/>
    <cellStyle name="Comma 3" xfId="7" xr:uid="{5B6BC073-BD69-426E-B17D-C1661890267B}"/>
    <cellStyle name="Comma 3 2" xfId="19" xr:uid="{ACE9F94C-3767-495D-A863-91BF6C1291BA}"/>
    <cellStyle name="Comma 3 2 2" xfId="25" xr:uid="{0E67213F-5661-44AC-AA0E-F5D2680C9A1D}"/>
    <cellStyle name="Comma 3 2 3" xfId="29" xr:uid="{BE6BEFCD-C049-491A-85E8-737F3E3DDFB9}"/>
    <cellStyle name="Comma 3 2 4" xfId="52" xr:uid="{0FA2B893-DB81-43D2-854B-3069C1BFC21E}"/>
    <cellStyle name="Comma 3 3" xfId="23" xr:uid="{3A79085F-027B-48CD-8DA4-BB38DF5803BA}"/>
    <cellStyle name="Comma 3 4" xfId="27" xr:uid="{8BC78D57-56A1-4AEC-BF94-4E397CFC3CA9}"/>
    <cellStyle name="Comma 3 5" xfId="45" xr:uid="{B77B85C2-225C-4CA5-9493-DFB62754FE9E}"/>
    <cellStyle name="Comma 4" xfId="21" xr:uid="{83CFF771-A72E-47AF-B2C7-57C60E095281}"/>
    <cellStyle name="Comma 4 2" xfId="26" xr:uid="{E47FE45C-6D29-4A65-B402-2EDB0CC455D0}"/>
    <cellStyle name="Comma 4 3" xfId="30" xr:uid="{E4A73FA0-A1E0-43BE-BEF5-DCA33C23522C}"/>
    <cellStyle name="Comma 4 4" xfId="48" xr:uid="{39149CF1-5267-4207-B6C9-FA44DA9E7C99}"/>
    <cellStyle name="Comma 5" xfId="24" xr:uid="{C61F0A2F-4E85-4E51-BF2F-F4F83F75F072}"/>
    <cellStyle name="Comma 6" xfId="28" xr:uid="{AFD2D128-FA16-4A9D-A19C-C9DB4135420A}"/>
    <cellStyle name="Comma 7" xfId="16" xr:uid="{7CD7A01B-3C05-4F81-B995-32D2C63670B9}"/>
    <cellStyle name="Comma 8" xfId="32" xr:uid="{A791E96B-AB77-4297-AD06-C75F8DDB2E00}"/>
    <cellStyle name="Hyperlink 2" xfId="46" xr:uid="{E19FF33E-2506-4458-8656-6DA4ADEBE642}"/>
    <cellStyle name="Hyperlink 2 2" xfId="53" xr:uid="{8693686A-7394-48E5-9843-D844F073C5D2}"/>
    <cellStyle name="Hyperlink 3" xfId="54" xr:uid="{AB5F2B5F-CCB9-4A9A-B34B-63C3280C3D6F}"/>
    <cellStyle name="Normal" xfId="0" builtinId="0"/>
    <cellStyle name="Normal 10" xfId="49" xr:uid="{D6CC1611-BD5D-46A7-AD60-0970D5937C7F}"/>
    <cellStyle name="Normal 10 2" xfId="55" xr:uid="{CEA45A08-DE99-480E-BB0D-05253C4D09B1}"/>
    <cellStyle name="Normal 11" xfId="57" xr:uid="{B9770801-1E54-4C3A-A652-908130316F30}"/>
    <cellStyle name="Normal 12" xfId="59" xr:uid="{B1C3D404-1229-4209-9255-D7411260C2AA}"/>
    <cellStyle name="Normal 13" xfId="60" xr:uid="{CAD6D474-C126-4CD0-A44D-1AB83F87A282}"/>
    <cellStyle name="Normal 14" xfId="31" xr:uid="{B2C9E2AC-B047-4697-86E4-19FE11D2D08C}"/>
    <cellStyle name="Normal 14 2" xfId="61" xr:uid="{8D46B465-334C-490D-B9BC-068971D92757}"/>
    <cellStyle name="Normal 2" xfId="2" xr:uid="{6C730D96-E33E-40A1-9155-F8FA645C123E}"/>
    <cellStyle name="Normal 2 2" xfId="9" xr:uid="{E94F8840-C45C-4850-A168-0D8A44EBE71A}"/>
    <cellStyle name="Normal 2 2 2" xfId="40" xr:uid="{B965DBEF-F5DD-48A0-8109-23ADC8EB0874}"/>
    <cellStyle name="Normal 2 3" xfId="15" xr:uid="{9C488082-8AC1-418A-A8AE-51BB65F66248}"/>
    <cellStyle name="Normal 3" xfId="3" xr:uid="{510BBF58-07FF-4EE3-8E3F-57277F34D49F}"/>
    <cellStyle name="Normal 3 2" xfId="12" xr:uid="{BA79CC75-3EDF-4B1A-99EA-6B6172A85444}"/>
    <cellStyle name="Normal 3 3" xfId="17" xr:uid="{2A394273-A61C-462C-880B-FFC3AE0A003A}"/>
    <cellStyle name="Normal 3 4" xfId="33" xr:uid="{E0431827-D377-4CBF-B772-BF104714595F}"/>
    <cellStyle name="Normal 4" xfId="4" xr:uid="{0067BDF4-FA13-45C8-9874-1E0248680F05}"/>
    <cellStyle name="Normal 4 2" xfId="14" xr:uid="{9159D3C0-CAC0-4CC0-A2EF-8D1AC8EF880A}"/>
    <cellStyle name="Normal 4 3" xfId="35" xr:uid="{474B65BF-2FBB-41B3-B6C5-727E83B2A051}"/>
    <cellStyle name="Normal 5" xfId="5" xr:uid="{A664A041-3BDD-47D2-95E2-1C518B78A130}"/>
    <cellStyle name="Normal 5 2" xfId="18" xr:uid="{7B4C1D33-7376-49FE-97B6-00D914D1EF1A}"/>
    <cellStyle name="Normal 5 3" xfId="37" xr:uid="{5E97199A-CE2D-4666-B91B-5D98B911748C}"/>
    <cellStyle name="Normal 6" xfId="6" xr:uid="{BEDA68B6-44AB-4C6B-BE7E-2191860CF62B}"/>
    <cellStyle name="Normal 6 2" xfId="44" xr:uid="{593D3D65-1506-4DF8-967B-93B00B8AA735}"/>
    <cellStyle name="Normal 7" xfId="13" xr:uid="{9C981171-B9E2-4BC6-83B4-8CA2E70CA99B}"/>
    <cellStyle name="Normal 7 2" xfId="20" xr:uid="{591F40ED-7609-4622-8EC6-199B5ED5F0E9}"/>
    <cellStyle name="Normal 7 3" xfId="42" xr:uid="{A2589D11-E47B-4059-A790-3E9700F06F45}"/>
    <cellStyle name="Normal 8" xfId="22" xr:uid="{13F7DE79-73C0-45D2-B8BB-B8643957C38C}"/>
    <cellStyle name="Normal 8 2" xfId="43" xr:uid="{CB7242C0-EB2B-45D4-A7A5-FB95DF8C85F4}"/>
    <cellStyle name="Normal 9" xfId="47" xr:uid="{5DC5EF5E-F79A-459B-B8EE-4C6CAFF2572A}"/>
    <cellStyle name="Normal 9 2" xfId="51" xr:uid="{A5CD8BD1-7970-4819-B85E-4E034C3D9F2D}"/>
    <cellStyle name="Percent" xfId="62" builtinId="5"/>
    <cellStyle name="Percent 16" xfId="58" xr:uid="{743645B8-7B36-4AE4-9708-A307F08B1A1D}"/>
    <cellStyle name="Percent 2" xfId="10" xr:uid="{AABF099A-F42B-4DFA-A4F9-960571287A1B}"/>
    <cellStyle name="Percent 2 2" xfId="36" xr:uid="{FE666F4E-E95F-476A-97DD-A980FD979E43}"/>
    <cellStyle name="Percent 3" xfId="8" xr:uid="{23ADBD6D-9E57-4FF0-AD45-06A8749F744B}"/>
    <cellStyle name="Percent 3 2" xfId="39" xr:uid="{7FE351EF-B99C-4920-A816-A016DEC6B699}"/>
    <cellStyle name="Percent 4" xfId="50" xr:uid="{5580B3EE-A086-41FC-9F4B-5D86BC6FFEE1}"/>
    <cellStyle name="Percent 4 2" xfId="56" xr:uid="{78A323B8-A244-4544-AA81-91103ABE2F62}"/>
    <cellStyle name="Percent 5" xfId="34" xr:uid="{5DE57A58-CB38-45E3-A8FF-5B5E5545AA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EB1AE-FDBD-43F4-8DAC-55B2743A7A72}">
  <sheetPr>
    <tabColor theme="9" tint="0.79998168889431442"/>
  </sheetPr>
  <dimension ref="A1:M31"/>
  <sheetViews>
    <sheetView showGridLines="0" tabSelected="1" zoomScale="90" zoomScaleNormal="90" workbookViewId="0">
      <selection activeCell="B2" sqref="B2"/>
    </sheetView>
  </sheetViews>
  <sheetFormatPr defaultRowHeight="15" x14ac:dyDescent="0.25"/>
  <cols>
    <col min="1" max="1" width="47.140625" customWidth="1"/>
    <col min="2" max="2" width="47.140625" style="90" customWidth="1"/>
    <col min="3" max="3" width="10.140625" customWidth="1"/>
    <col min="4" max="4" width="2.85546875" customWidth="1"/>
    <col min="5" max="6" width="13.7109375" customWidth="1"/>
    <col min="7" max="7" width="11.42578125" customWidth="1"/>
    <col min="9" max="9" width="2.85546875" customWidth="1"/>
    <col min="10" max="11" width="13.5703125" customWidth="1"/>
    <col min="12" max="12" width="11.42578125" customWidth="1"/>
    <col min="13" max="13" width="8.5703125" customWidth="1"/>
  </cols>
  <sheetData>
    <row r="1" spans="1:13" s="89" customFormat="1" ht="60" x14ac:dyDescent="0.25">
      <c r="A1" s="91" t="s">
        <v>866</v>
      </c>
      <c r="B1" s="91" t="s">
        <v>869</v>
      </c>
    </row>
    <row r="2" spans="1:13" s="89" customFormat="1" ht="15.75" x14ac:dyDescent="0.25">
      <c r="A2" s="91"/>
      <c r="B2" s="91"/>
      <c r="E2" s="363" t="s">
        <v>66</v>
      </c>
      <c r="F2" s="363"/>
      <c r="G2" s="363"/>
      <c r="H2" s="363"/>
      <c r="I2" s="154"/>
      <c r="J2" s="362" t="s">
        <v>98</v>
      </c>
      <c r="K2" s="362"/>
      <c r="L2" s="362"/>
      <c r="M2" s="362"/>
    </row>
    <row r="3" spans="1:13" ht="14.45" customHeight="1" x14ac:dyDescent="0.25">
      <c r="A3" s="364" t="s">
        <v>49</v>
      </c>
      <c r="B3" s="364" t="s">
        <v>99</v>
      </c>
      <c r="C3" s="92"/>
      <c r="D3" s="92"/>
      <c r="E3" s="366" t="s">
        <v>867</v>
      </c>
      <c r="F3" s="366" t="s">
        <v>868</v>
      </c>
      <c r="G3" s="368" t="s">
        <v>0</v>
      </c>
      <c r="H3" s="93" t="s">
        <v>0</v>
      </c>
      <c r="J3" s="366" t="str">
        <f>E3</f>
        <v>2025 6M</v>
      </c>
      <c r="K3" s="366" t="str">
        <f>F3</f>
        <v>2024 6M</v>
      </c>
      <c r="L3" s="368" t="s">
        <v>0</v>
      </c>
      <c r="M3" s="93" t="s">
        <v>0</v>
      </c>
    </row>
    <row r="4" spans="1:13" x14ac:dyDescent="0.25">
      <c r="A4" s="365"/>
      <c r="B4" s="365"/>
      <c r="C4" s="117"/>
      <c r="D4" s="118"/>
      <c r="E4" s="367"/>
      <c r="F4" s="367"/>
      <c r="G4" s="369"/>
      <c r="H4" s="119" t="s">
        <v>1</v>
      </c>
      <c r="J4" s="367"/>
      <c r="K4" s="367"/>
      <c r="L4" s="369"/>
      <c r="M4" s="119" t="s">
        <v>1</v>
      </c>
    </row>
    <row r="5" spans="1:13" x14ac:dyDescent="0.25">
      <c r="A5" s="94" t="s">
        <v>67</v>
      </c>
      <c r="B5" s="94" t="s">
        <v>9</v>
      </c>
      <c r="C5" s="261" t="s">
        <v>3</v>
      </c>
      <c r="D5" s="88"/>
      <c r="E5" s="225">
        <v>177508</v>
      </c>
      <c r="F5" s="226">
        <v>131336</v>
      </c>
      <c r="G5" s="227">
        <f>E5-F5</f>
        <v>46172</v>
      </c>
      <c r="H5" s="87">
        <f>G5/F5</f>
        <v>0.35155631357738931</v>
      </c>
      <c r="J5" s="225">
        <v>126716</v>
      </c>
      <c r="K5" s="226">
        <v>77183</v>
      </c>
      <c r="L5" s="227">
        <f>J5-K5</f>
        <v>49533</v>
      </c>
      <c r="M5" s="87">
        <f>L5/K5</f>
        <v>0.64176049129989765</v>
      </c>
    </row>
    <row r="6" spans="1:13" x14ac:dyDescent="0.25">
      <c r="A6" s="95" t="s">
        <v>4</v>
      </c>
      <c r="B6" s="95" t="s">
        <v>4</v>
      </c>
      <c r="C6" s="262" t="s">
        <v>3</v>
      </c>
      <c r="D6" s="86"/>
      <c r="E6" s="228">
        <v>50215</v>
      </c>
      <c r="F6" s="229">
        <v>58569</v>
      </c>
      <c r="G6" s="227">
        <f>E6-F6</f>
        <v>-8354</v>
      </c>
      <c r="H6" s="87">
        <f>G6/F6</f>
        <v>-0.14263518243439363</v>
      </c>
      <c r="J6" s="228">
        <v>20720</v>
      </c>
      <c r="K6" s="229">
        <v>21002</v>
      </c>
      <c r="L6" s="227">
        <f t="shared" ref="L6:L7" si="0">J6-K6</f>
        <v>-282</v>
      </c>
      <c r="M6" s="87">
        <f t="shared" ref="M6:M7" si="1">L6/K6</f>
        <v>-1.3427292638796304E-2</v>
      </c>
    </row>
    <row r="7" spans="1:13" x14ac:dyDescent="0.25">
      <c r="A7" s="95" t="s">
        <v>79</v>
      </c>
      <c r="B7" s="107" t="s">
        <v>83</v>
      </c>
      <c r="C7" s="262" t="s">
        <v>3</v>
      </c>
      <c r="D7" s="86"/>
      <c r="E7" s="230">
        <v>19066</v>
      </c>
      <c r="F7" s="229">
        <v>29019</v>
      </c>
      <c r="G7" s="227">
        <f>E7-F7</f>
        <v>-9953</v>
      </c>
      <c r="H7" s="87">
        <f>G7/F7</f>
        <v>-0.34298218408628828</v>
      </c>
      <c r="J7" s="230">
        <v>13163</v>
      </c>
      <c r="K7" s="122">
        <v>12659</v>
      </c>
      <c r="L7" s="227">
        <f t="shared" si="0"/>
        <v>504</v>
      </c>
      <c r="M7" s="87">
        <f t="shared" si="1"/>
        <v>3.9813571372146299E-2</v>
      </c>
    </row>
    <row r="8" spans="1:13" x14ac:dyDescent="0.25">
      <c r="A8" s="231"/>
      <c r="B8" s="232"/>
      <c r="C8" s="262"/>
      <c r="D8" s="86"/>
      <c r="E8" s="234"/>
      <c r="F8" s="127"/>
      <c r="G8" s="120"/>
      <c r="H8" s="82"/>
      <c r="J8" s="233"/>
      <c r="K8" s="229"/>
      <c r="L8" s="227"/>
      <c r="M8" s="87"/>
    </row>
    <row r="9" spans="1:13" x14ac:dyDescent="0.25">
      <c r="A9" s="116"/>
      <c r="B9" s="116"/>
      <c r="C9" s="262"/>
      <c r="D9" s="80"/>
      <c r="E9" s="241">
        <v>45838</v>
      </c>
      <c r="F9" s="242">
        <v>45473</v>
      </c>
      <c r="G9" s="124"/>
      <c r="H9" s="79"/>
      <c r="I9" s="243"/>
      <c r="J9" s="241">
        <f>E9</f>
        <v>45838</v>
      </c>
      <c r="K9" s="242">
        <f>F9</f>
        <v>45473</v>
      </c>
      <c r="L9" s="124"/>
      <c r="M9" s="79"/>
    </row>
    <row r="10" spans="1:13" x14ac:dyDescent="0.25">
      <c r="A10" s="94" t="s">
        <v>43</v>
      </c>
      <c r="B10" s="94" t="s">
        <v>77</v>
      </c>
      <c r="C10" s="263" t="s">
        <v>3</v>
      </c>
      <c r="D10" s="84"/>
      <c r="E10" s="84">
        <v>1567745</v>
      </c>
      <c r="F10" s="128">
        <v>1419665</v>
      </c>
      <c r="G10" s="121">
        <f t="shared" ref="G10:G14" si="2">E10-F10</f>
        <v>148080</v>
      </c>
      <c r="H10" s="87">
        <f t="shared" ref="H10:H14" si="3">G10/F10</f>
        <v>0.10430629761246492</v>
      </c>
      <c r="J10" s="382">
        <v>1250568</v>
      </c>
      <c r="K10" s="128">
        <v>1082828</v>
      </c>
      <c r="L10" s="121">
        <f t="shared" ref="L10:L14" si="4">J10-K10</f>
        <v>167740</v>
      </c>
      <c r="M10" s="87">
        <f t="shared" ref="M10:M14" si="5">L10/K10</f>
        <v>0.15490918225239836</v>
      </c>
    </row>
    <row r="11" spans="1:13" x14ac:dyDescent="0.25">
      <c r="A11" s="95" t="s">
        <v>44</v>
      </c>
      <c r="B11" s="95" t="s">
        <v>78</v>
      </c>
      <c r="C11" s="264" t="s">
        <v>3</v>
      </c>
      <c r="D11" s="83"/>
      <c r="E11" s="126">
        <v>644866</v>
      </c>
      <c r="F11" s="129">
        <v>647331</v>
      </c>
      <c r="G11" s="122">
        <f t="shared" si="2"/>
        <v>-2465</v>
      </c>
      <c r="H11" s="82">
        <f t="shared" si="3"/>
        <v>-3.8079436949566758E-3</v>
      </c>
      <c r="J11" s="383">
        <v>459557</v>
      </c>
      <c r="K11" s="129">
        <v>454559</v>
      </c>
      <c r="L11" s="122">
        <f t="shared" si="4"/>
        <v>4998</v>
      </c>
      <c r="M11" s="82">
        <f t="shared" si="5"/>
        <v>1.0995272340884241E-2</v>
      </c>
    </row>
    <row r="12" spans="1:13" x14ac:dyDescent="0.25">
      <c r="A12" s="95" t="s">
        <v>45</v>
      </c>
      <c r="B12" s="95" t="s">
        <v>42</v>
      </c>
      <c r="C12" s="264" t="s">
        <v>3</v>
      </c>
      <c r="D12" s="83"/>
      <c r="E12" s="126">
        <v>165344</v>
      </c>
      <c r="F12" s="129">
        <v>173244</v>
      </c>
      <c r="G12" s="122">
        <f t="shared" si="2"/>
        <v>-7900</v>
      </c>
      <c r="H12" s="82">
        <f t="shared" si="3"/>
        <v>-4.5600424834337697E-2</v>
      </c>
      <c r="J12" s="383">
        <v>100181</v>
      </c>
      <c r="K12" s="129">
        <v>100155</v>
      </c>
      <c r="L12" s="122">
        <f t="shared" si="4"/>
        <v>26</v>
      </c>
      <c r="M12" s="82">
        <f t="shared" si="5"/>
        <v>2.5959762368329091E-4</v>
      </c>
    </row>
    <row r="13" spans="1:13" x14ac:dyDescent="0.25">
      <c r="A13" s="107" t="s">
        <v>80</v>
      </c>
      <c r="B13" s="107" t="s">
        <v>394</v>
      </c>
      <c r="C13" s="264" t="s">
        <v>3</v>
      </c>
      <c r="D13" s="83"/>
      <c r="E13" s="126">
        <v>7836</v>
      </c>
      <c r="F13" s="129">
        <v>73999</v>
      </c>
      <c r="G13" s="122">
        <f t="shared" ref="G13" si="6">E13-F13</f>
        <v>-66163</v>
      </c>
      <c r="H13" s="82">
        <f t="shared" ref="H13" si="7">G13/F13</f>
        <v>-0.89410667711725833</v>
      </c>
      <c r="J13" s="383">
        <v>-19866</v>
      </c>
      <c r="K13" s="129">
        <v>38965</v>
      </c>
      <c r="L13" s="122">
        <f t="shared" ref="L13" si="8">J13-K13</f>
        <v>-58831</v>
      </c>
      <c r="M13" s="82">
        <f t="shared" ref="M13" si="9">L13/K13</f>
        <v>-1.509842166046452</v>
      </c>
    </row>
    <row r="14" spans="1:13" x14ac:dyDescent="0.25">
      <c r="A14" s="107" t="s">
        <v>699</v>
      </c>
      <c r="B14" s="107" t="s">
        <v>700</v>
      </c>
      <c r="C14" s="264" t="s">
        <v>3</v>
      </c>
      <c r="D14" s="83"/>
      <c r="E14" s="126">
        <v>31070</v>
      </c>
      <c r="F14" s="129">
        <v>69200</v>
      </c>
      <c r="G14" s="122">
        <f t="shared" si="2"/>
        <v>-38130</v>
      </c>
      <c r="H14" s="82">
        <f t="shared" si="3"/>
        <v>-0.55101156069364166</v>
      </c>
      <c r="J14" s="383">
        <v>23411</v>
      </c>
      <c r="K14" s="129">
        <v>56299</v>
      </c>
      <c r="L14" s="122">
        <f t="shared" si="4"/>
        <v>-32888</v>
      </c>
      <c r="M14" s="82">
        <f t="shared" si="5"/>
        <v>-0.58416668146858741</v>
      </c>
    </row>
    <row r="15" spans="1:13" x14ac:dyDescent="0.25">
      <c r="A15" s="96"/>
      <c r="B15" s="96"/>
      <c r="C15" s="265"/>
      <c r="D15" s="97"/>
      <c r="E15" s="98"/>
      <c r="F15" s="130"/>
      <c r="G15" s="123"/>
      <c r="H15" s="85"/>
      <c r="J15" s="98"/>
      <c r="K15" s="130"/>
      <c r="L15" s="123"/>
      <c r="M15" s="85"/>
    </row>
    <row r="16" spans="1:13" x14ac:dyDescent="0.25">
      <c r="A16" s="115" t="s">
        <v>50</v>
      </c>
      <c r="B16" s="115" t="s">
        <v>81</v>
      </c>
      <c r="C16" s="262"/>
      <c r="D16" s="80"/>
      <c r="E16" s="80"/>
      <c r="F16" s="131"/>
      <c r="G16" s="124"/>
      <c r="H16" s="79"/>
      <c r="J16" s="80"/>
      <c r="K16" s="131"/>
      <c r="L16" s="124"/>
      <c r="M16" s="79"/>
    </row>
    <row r="17" spans="1:13" x14ac:dyDescent="0.25">
      <c r="A17" s="107" t="s">
        <v>61</v>
      </c>
      <c r="B17" s="107" t="s">
        <v>84</v>
      </c>
      <c r="C17" s="262"/>
      <c r="D17" s="80"/>
      <c r="E17" s="235">
        <v>1</v>
      </c>
      <c r="F17" s="236">
        <v>1.1000000000000001</v>
      </c>
      <c r="G17" s="237">
        <f t="shared" ref="G17" si="10">E17-F17</f>
        <v>-0.10000000000000009</v>
      </c>
      <c r="H17" s="79">
        <f t="shared" ref="H17:H19" si="11">G17/F17</f>
        <v>-9.0909090909090981E-2</v>
      </c>
      <c r="J17" s="235">
        <v>1</v>
      </c>
      <c r="K17" s="236">
        <v>1.3</v>
      </c>
      <c r="L17" s="237">
        <f>J17-K17</f>
        <v>-0.30000000000000004</v>
      </c>
      <c r="M17" s="82">
        <f>L17/K17</f>
        <v>-0.23076923076923078</v>
      </c>
    </row>
    <row r="18" spans="1:13" x14ac:dyDescent="0.25">
      <c r="A18" s="107" t="s">
        <v>5</v>
      </c>
      <c r="B18" s="107" t="s">
        <v>86</v>
      </c>
      <c r="C18" s="262"/>
      <c r="D18" s="81"/>
      <c r="E18" s="81">
        <v>0.28000000000000003</v>
      </c>
      <c r="F18" s="132">
        <v>0.45</v>
      </c>
      <c r="G18" s="238">
        <f>E18-F18</f>
        <v>-0.16999999999999998</v>
      </c>
      <c r="H18" s="82">
        <f t="shared" si="11"/>
        <v>-0.37777777777777771</v>
      </c>
      <c r="J18" s="81">
        <v>0.16</v>
      </c>
      <c r="K18" s="132">
        <v>0.27</v>
      </c>
      <c r="L18" s="238">
        <f>J18-K18</f>
        <v>-0.11000000000000001</v>
      </c>
      <c r="M18" s="82">
        <f>L18/K18</f>
        <v>-0.40740740740740744</v>
      </c>
    </row>
    <row r="19" spans="1:13" x14ac:dyDescent="0.25">
      <c r="A19" s="107" t="s">
        <v>62</v>
      </c>
      <c r="B19" s="107" t="s">
        <v>63</v>
      </c>
      <c r="C19" s="262"/>
      <c r="D19" s="80"/>
      <c r="E19" s="81">
        <v>0.41</v>
      </c>
      <c r="F19" s="132">
        <v>0.46</v>
      </c>
      <c r="G19" s="238">
        <f>E19-F19</f>
        <v>-5.0000000000000044E-2</v>
      </c>
      <c r="H19" s="82">
        <f t="shared" si="11"/>
        <v>-0.10869565217391314</v>
      </c>
      <c r="J19" s="81">
        <v>0.37</v>
      </c>
      <c r="K19" s="132">
        <v>0.42</v>
      </c>
      <c r="L19" s="238">
        <f>J19-K19</f>
        <v>-4.9999999999999989E-2</v>
      </c>
      <c r="M19" s="82">
        <f>L19/K19</f>
        <v>-0.11904761904761903</v>
      </c>
    </row>
    <row r="20" spans="1:13" x14ac:dyDescent="0.25">
      <c r="A20" s="107" t="s">
        <v>489</v>
      </c>
      <c r="B20" s="107" t="s">
        <v>64</v>
      </c>
      <c r="C20" s="262"/>
      <c r="D20" s="81"/>
      <c r="E20" s="81">
        <v>0.21</v>
      </c>
      <c r="F20" s="132">
        <v>0.16</v>
      </c>
      <c r="G20" s="238">
        <f>E20-F20</f>
        <v>4.9999999999999989E-2</v>
      </c>
      <c r="H20" s="82">
        <f>G20/F20</f>
        <v>0.31249999999999994</v>
      </c>
      <c r="J20" s="239">
        <v>0.17</v>
      </c>
      <c r="K20" s="240">
        <v>0.1</v>
      </c>
      <c r="L20" s="238">
        <f>J20-K20</f>
        <v>7.0000000000000007E-2</v>
      </c>
      <c r="M20" s="82"/>
    </row>
    <row r="21" spans="1:13" x14ac:dyDescent="0.25">
      <c r="A21" s="96"/>
      <c r="B21" s="96"/>
      <c r="C21" s="265"/>
      <c r="D21" s="97"/>
      <c r="E21" s="98"/>
      <c r="F21" s="130"/>
      <c r="G21" s="123"/>
      <c r="H21" s="85"/>
      <c r="J21" s="98"/>
      <c r="K21" s="130"/>
      <c r="L21" s="123"/>
      <c r="M21" s="85"/>
    </row>
    <row r="22" spans="1:13" x14ac:dyDescent="0.25">
      <c r="A22" s="115" t="s">
        <v>51</v>
      </c>
      <c r="B22" s="115" t="s">
        <v>82</v>
      </c>
      <c r="C22" s="262"/>
      <c r="D22" s="81"/>
      <c r="E22" s="81"/>
      <c r="F22" s="132"/>
      <c r="G22" s="125"/>
      <c r="H22" s="82"/>
      <c r="J22" s="81"/>
      <c r="K22" s="132"/>
      <c r="L22" s="125"/>
      <c r="M22" s="82"/>
    </row>
    <row r="23" spans="1:13" x14ac:dyDescent="0.25">
      <c r="A23" s="107" t="s">
        <v>46</v>
      </c>
      <c r="B23" s="107" t="s">
        <v>803</v>
      </c>
      <c r="C23" s="266" t="s">
        <v>47</v>
      </c>
      <c r="D23" s="104"/>
      <c r="E23" s="126">
        <v>2997</v>
      </c>
      <c r="F23" s="129">
        <v>3005</v>
      </c>
      <c r="G23" s="122">
        <f>E23-F23</f>
        <v>-8</v>
      </c>
      <c r="H23" s="82">
        <f>G23/F23</f>
        <v>-2.6622296173044926E-3</v>
      </c>
      <c r="J23" s="346">
        <v>2997</v>
      </c>
      <c r="K23" s="129">
        <v>3005</v>
      </c>
      <c r="L23" s="122">
        <f>J23-K23</f>
        <v>-8</v>
      </c>
      <c r="M23" s="82">
        <f>L23/K23</f>
        <v>-2.6622296173044926E-3</v>
      </c>
    </row>
    <row r="24" spans="1:13" x14ac:dyDescent="0.25">
      <c r="A24" s="106" t="s">
        <v>48</v>
      </c>
      <c r="B24" s="106" t="s">
        <v>87</v>
      </c>
      <c r="C24" s="267" t="s">
        <v>2</v>
      </c>
      <c r="D24" s="105"/>
      <c r="E24" s="105">
        <v>13.9</v>
      </c>
      <c r="F24" s="133">
        <v>12.9</v>
      </c>
      <c r="G24" s="122">
        <f>E24-F24</f>
        <v>1</v>
      </c>
      <c r="H24" s="82">
        <f>G24/F24</f>
        <v>7.7519379844961239E-2</v>
      </c>
      <c r="J24" s="105" t="s">
        <v>303</v>
      </c>
      <c r="K24" s="133" t="s">
        <v>314</v>
      </c>
      <c r="L24" s="120"/>
      <c r="M24" s="87"/>
    </row>
    <row r="25" spans="1:13" x14ac:dyDescent="0.25">
      <c r="A25" s="134" t="s">
        <v>88</v>
      </c>
      <c r="B25" s="134" t="s">
        <v>802</v>
      </c>
      <c r="C25" s="266" t="s">
        <v>2</v>
      </c>
      <c r="D25" s="135"/>
      <c r="E25" s="244">
        <v>4.8</v>
      </c>
      <c r="F25" s="245">
        <v>5</v>
      </c>
      <c r="G25" s="122">
        <f>E25-F25</f>
        <v>-0.20000000000000018</v>
      </c>
      <c r="H25" s="82">
        <f>G25/F25</f>
        <v>-4.0000000000000036E-2</v>
      </c>
      <c r="J25" s="126" t="s">
        <v>303</v>
      </c>
      <c r="K25" s="136" t="s">
        <v>314</v>
      </c>
      <c r="L25" s="137"/>
      <c r="M25" s="82"/>
    </row>
    <row r="26" spans="1:13" x14ac:dyDescent="0.25">
      <c r="A26" s="134" t="s">
        <v>712</v>
      </c>
      <c r="B26" s="134" t="s">
        <v>713</v>
      </c>
      <c r="C26" s="266"/>
      <c r="D26" s="135"/>
      <c r="E26" s="126">
        <v>912</v>
      </c>
      <c r="F26" s="136">
        <v>879</v>
      </c>
      <c r="G26" s="122">
        <f>E26-F26</f>
        <v>33</v>
      </c>
      <c r="H26" s="82">
        <f>G26/F26</f>
        <v>3.7542662116040959E-2</v>
      </c>
      <c r="J26" s="126">
        <v>546</v>
      </c>
      <c r="K26" s="136">
        <v>541</v>
      </c>
      <c r="L26" s="122">
        <f>J26-K26</f>
        <v>5</v>
      </c>
      <c r="M26" s="82">
        <f>L26/K26</f>
        <v>9.242144177449169E-3</v>
      </c>
    </row>
    <row r="27" spans="1:13" x14ac:dyDescent="0.25">
      <c r="A27" s="110"/>
      <c r="B27" s="111"/>
      <c r="C27" s="267"/>
      <c r="D27" s="112"/>
      <c r="J27" s="113"/>
      <c r="K27" s="114"/>
      <c r="L27" s="108"/>
      <c r="M27" s="109"/>
    </row>
    <row r="28" spans="1:13" x14ac:dyDescent="0.25">
      <c r="A28" s="99" t="s">
        <v>52</v>
      </c>
      <c r="B28" s="99" t="s">
        <v>53</v>
      </c>
      <c r="C28" s="268"/>
    </row>
    <row r="29" spans="1:13" x14ac:dyDescent="0.25">
      <c r="A29" s="99" t="s">
        <v>55</v>
      </c>
      <c r="B29" s="99" t="s">
        <v>85</v>
      </c>
      <c r="C29" s="268" t="s">
        <v>58</v>
      </c>
    </row>
    <row r="30" spans="1:13" x14ac:dyDescent="0.25">
      <c r="A30" s="99" t="s">
        <v>54</v>
      </c>
      <c r="B30" s="99" t="s">
        <v>56</v>
      </c>
      <c r="C30" s="268" t="s">
        <v>59</v>
      </c>
    </row>
    <row r="31" spans="1:13" x14ac:dyDescent="0.25">
      <c r="A31" s="99" t="s">
        <v>89</v>
      </c>
      <c r="B31" s="99" t="s">
        <v>57</v>
      </c>
      <c r="C31" s="268" t="s">
        <v>60</v>
      </c>
    </row>
  </sheetData>
  <mergeCells count="10">
    <mergeCell ref="J2:M2"/>
    <mergeCell ref="E2:H2"/>
    <mergeCell ref="B3:B4"/>
    <mergeCell ref="A3:A4"/>
    <mergeCell ref="J3:J4"/>
    <mergeCell ref="K3:K4"/>
    <mergeCell ref="E3:E4"/>
    <mergeCell ref="F3:F4"/>
    <mergeCell ref="L3:L4"/>
    <mergeCell ref="G3:G4"/>
  </mergeCells>
  <pageMargins left="0.7" right="0.7" top="0.75" bottom="0.75" header="0.3" footer="0.3"/>
  <pageSetup paperSize="9" orientation="portrait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1E484-A3E3-4010-BFB1-75D8C00E40EC}">
  <sheetPr>
    <tabColor theme="9" tint="0.79998168889431442"/>
  </sheetPr>
  <dimension ref="A1:L69"/>
  <sheetViews>
    <sheetView showGridLines="0" zoomScale="80" zoomScaleNormal="80" workbookViewId="0"/>
  </sheetViews>
  <sheetFormatPr defaultRowHeight="15" x14ac:dyDescent="0.25"/>
  <cols>
    <col min="1" max="1" width="48.85546875" customWidth="1"/>
    <col min="2" max="2" width="44" customWidth="1"/>
    <col min="3" max="3" width="21.28515625" customWidth="1"/>
    <col min="4" max="4" width="21.5703125" customWidth="1"/>
    <col min="5" max="5" width="3.5703125" customWidth="1"/>
    <col min="6" max="6" width="28.42578125" customWidth="1"/>
    <col min="7" max="7" width="23.85546875" customWidth="1"/>
    <col min="8" max="8" width="18.5703125" customWidth="1"/>
    <col min="9" max="9" width="34.42578125" customWidth="1"/>
    <col min="10" max="10" width="19.28515625" customWidth="1"/>
    <col min="11" max="11" width="28.85546875" customWidth="1"/>
    <col min="12" max="12" width="16.28515625" customWidth="1"/>
  </cols>
  <sheetData>
    <row r="1" spans="1:12" s="89" customFormat="1" ht="60" x14ac:dyDescent="0.25">
      <c r="A1" s="91" t="str">
        <f>'Key financial indicators'!A1</f>
        <v>Augstsprieguma tīkls koncerna konsolidētais un AS "Augstsprieguma tīkls" starpperiodu saīsinātie finanšu pārskati par 6 mēnešu periodu, kas noslēdzās 2025. gada 30. jūnijā</v>
      </c>
      <c r="B1" s="91" t="str">
        <f>'Key financial indicators'!B1</f>
        <v>Augstsprieguma tīkls group's consolidated and AS "Augstsprieguma tīkls" separate condensed interim financial statements for the 6-month period ended 30 June 2025</v>
      </c>
    </row>
    <row r="2" spans="1:12" ht="15.75" x14ac:dyDescent="0.25">
      <c r="C2" s="370" t="s">
        <v>65</v>
      </c>
      <c r="D2" s="370"/>
      <c r="E2" s="305"/>
      <c r="F2" s="371" t="s">
        <v>66</v>
      </c>
      <c r="G2" s="371"/>
    </row>
    <row r="3" spans="1:12" x14ac:dyDescent="0.25">
      <c r="A3" s="167" t="s">
        <v>345</v>
      </c>
      <c r="B3" s="167" t="s">
        <v>443</v>
      </c>
      <c r="C3" s="302">
        <f>'Statement of financial position'!D3</f>
        <v>45838</v>
      </c>
      <c r="D3" s="302">
        <f>'Statement of financial position'!E3</f>
        <v>45657</v>
      </c>
      <c r="E3" s="306"/>
      <c r="F3" s="302">
        <f>C3</f>
        <v>45838</v>
      </c>
      <c r="G3" s="302">
        <f>D3</f>
        <v>45657</v>
      </c>
    </row>
    <row r="4" spans="1:12" x14ac:dyDescent="0.25">
      <c r="C4" s="243" t="s">
        <v>14</v>
      </c>
      <c r="D4" s="243" t="s">
        <v>14</v>
      </c>
      <c r="E4" s="243"/>
      <c r="F4" s="243" t="s">
        <v>14</v>
      </c>
      <c r="G4" s="243" t="s">
        <v>14</v>
      </c>
    </row>
    <row r="5" spans="1:12" s="167" customFormat="1" ht="30" x14ac:dyDescent="0.25">
      <c r="A5" s="277" t="s">
        <v>227</v>
      </c>
      <c r="B5" s="278" t="s">
        <v>598</v>
      </c>
      <c r="C5" s="303">
        <v>134394971</v>
      </c>
      <c r="D5" s="246">
        <v>134394971</v>
      </c>
      <c r="E5" s="307"/>
      <c r="F5" s="246" t="s">
        <v>303</v>
      </c>
      <c r="G5" s="246" t="s">
        <v>303</v>
      </c>
      <c r="H5"/>
      <c r="I5"/>
      <c r="J5"/>
      <c r="K5"/>
      <c r="L5"/>
    </row>
    <row r="6" spans="1:12" x14ac:dyDescent="0.25">
      <c r="A6" s="209" t="s">
        <v>228</v>
      </c>
      <c r="B6" s="209" t="s">
        <v>444</v>
      </c>
      <c r="C6" s="297">
        <v>134394971</v>
      </c>
      <c r="D6" s="297">
        <v>134394971</v>
      </c>
      <c r="E6" s="308"/>
      <c r="F6" s="298" t="s">
        <v>303</v>
      </c>
      <c r="G6" s="298" t="s">
        <v>303</v>
      </c>
    </row>
    <row r="7" spans="1:12" s="167" customFormat="1" ht="30" x14ac:dyDescent="0.25">
      <c r="A7" s="277" t="s">
        <v>229</v>
      </c>
      <c r="B7" s="278" t="s">
        <v>599</v>
      </c>
      <c r="C7" s="303">
        <v>59960</v>
      </c>
      <c r="D7" s="246">
        <v>73333</v>
      </c>
      <c r="E7" s="307"/>
      <c r="F7" s="246">
        <v>59960</v>
      </c>
      <c r="G7" s="246">
        <v>73333</v>
      </c>
      <c r="H7"/>
      <c r="I7"/>
      <c r="J7"/>
      <c r="K7"/>
      <c r="L7"/>
    </row>
    <row r="8" spans="1:12" x14ac:dyDescent="0.25">
      <c r="A8" s="209" t="s">
        <v>230</v>
      </c>
      <c r="B8" s="309" t="s">
        <v>600</v>
      </c>
      <c r="C8" s="297">
        <v>59960</v>
      </c>
      <c r="D8" s="297">
        <v>73333</v>
      </c>
      <c r="E8" s="308"/>
      <c r="F8" s="298">
        <v>59960</v>
      </c>
      <c r="G8" s="298">
        <v>73333</v>
      </c>
    </row>
    <row r="9" spans="1:12" s="167" customFormat="1" ht="30" x14ac:dyDescent="0.25">
      <c r="A9" s="277" t="s">
        <v>231</v>
      </c>
      <c r="B9" s="278" t="s">
        <v>601</v>
      </c>
      <c r="C9" s="303">
        <v>1422</v>
      </c>
      <c r="D9" s="246">
        <v>1422</v>
      </c>
      <c r="E9" s="307"/>
      <c r="F9" s="246">
        <v>1422</v>
      </c>
      <c r="G9" s="246">
        <v>1422</v>
      </c>
      <c r="H9"/>
      <c r="I9"/>
      <c r="J9"/>
      <c r="K9"/>
      <c r="L9"/>
    </row>
    <row r="10" spans="1:12" x14ac:dyDescent="0.25">
      <c r="A10" t="s">
        <v>232</v>
      </c>
      <c r="B10" t="s">
        <v>602</v>
      </c>
      <c r="C10" s="297">
        <v>1422</v>
      </c>
      <c r="D10" s="297">
        <v>1422</v>
      </c>
      <c r="E10" s="304"/>
      <c r="F10" s="297">
        <v>1422</v>
      </c>
      <c r="G10" s="297">
        <v>1422</v>
      </c>
    </row>
    <row r="11" spans="1:12" s="167" customFormat="1" x14ac:dyDescent="0.25">
      <c r="A11" s="277" t="s">
        <v>233</v>
      </c>
      <c r="B11" s="278" t="s">
        <v>603</v>
      </c>
      <c r="C11" s="303">
        <v>134456353</v>
      </c>
      <c r="D11" s="246" t="s">
        <v>791</v>
      </c>
      <c r="E11" s="307"/>
      <c r="F11" s="246">
        <v>61382</v>
      </c>
      <c r="G11" s="246">
        <v>74755</v>
      </c>
      <c r="H11"/>
      <c r="I11"/>
      <c r="J11"/>
      <c r="K11"/>
      <c r="L11"/>
    </row>
    <row r="14" spans="1:12" ht="15.75" x14ac:dyDescent="0.25">
      <c r="C14" s="370" t="s">
        <v>65</v>
      </c>
      <c r="D14" s="370"/>
      <c r="E14" s="305"/>
      <c r="F14" s="371" t="s">
        <v>66</v>
      </c>
      <c r="G14" s="371"/>
    </row>
    <row r="15" spans="1:12" ht="30" x14ac:dyDescent="0.25">
      <c r="A15" s="167" t="s">
        <v>446</v>
      </c>
      <c r="B15" s="217" t="s">
        <v>445</v>
      </c>
      <c r="C15" s="302">
        <f>C3</f>
        <v>45838</v>
      </c>
      <c r="D15" s="302">
        <f>D3</f>
        <v>45657</v>
      </c>
      <c r="E15" s="306"/>
      <c r="F15" s="302">
        <f>F3</f>
        <v>45838</v>
      </c>
      <c r="G15" s="302">
        <f>G3</f>
        <v>45657</v>
      </c>
    </row>
    <row r="16" spans="1:12" x14ac:dyDescent="0.25">
      <c r="A16" s="209"/>
      <c r="B16" s="209"/>
      <c r="C16" s="243" t="s">
        <v>14</v>
      </c>
      <c r="D16" s="243" t="s">
        <v>14</v>
      </c>
      <c r="E16" s="243"/>
      <c r="F16" s="243" t="s">
        <v>14</v>
      </c>
      <c r="G16" s="243" t="s">
        <v>14</v>
      </c>
    </row>
    <row r="17" spans="1:12" s="167" customFormat="1" x14ac:dyDescent="0.25">
      <c r="A17" s="280" t="s">
        <v>25</v>
      </c>
      <c r="B17" s="280" t="s">
        <v>26</v>
      </c>
      <c r="C17" s="281"/>
      <c r="D17" s="281"/>
      <c r="E17" s="310"/>
      <c r="F17" s="282"/>
      <c r="G17" s="282"/>
    </row>
    <row r="18" spans="1:12" x14ac:dyDescent="0.25">
      <c r="A18" s="209" t="s">
        <v>234</v>
      </c>
      <c r="B18" s="209" t="s">
        <v>606</v>
      </c>
      <c r="C18" s="297">
        <v>47572796</v>
      </c>
      <c r="D18" s="297">
        <v>15305882</v>
      </c>
      <c r="E18" s="308"/>
      <c r="F18" s="298">
        <v>47572796</v>
      </c>
      <c r="G18" s="298">
        <v>15305882</v>
      </c>
    </row>
    <row r="19" spans="1:12" ht="30" x14ac:dyDescent="0.25">
      <c r="A19" s="209" t="s">
        <v>764</v>
      </c>
      <c r="B19" s="209" t="s">
        <v>765</v>
      </c>
      <c r="C19" s="297" t="s">
        <v>303</v>
      </c>
      <c r="D19" s="297" t="s">
        <v>303</v>
      </c>
      <c r="E19" s="308"/>
      <c r="F19" s="298">
        <v>5224132</v>
      </c>
      <c r="G19" s="298">
        <v>11169898</v>
      </c>
    </row>
    <row r="20" spans="1:12" x14ac:dyDescent="0.25">
      <c r="A20" s="209" t="s">
        <v>235</v>
      </c>
      <c r="B20" s="209" t="s">
        <v>448</v>
      </c>
      <c r="C20" s="297">
        <v>11041663</v>
      </c>
      <c r="D20" s="297">
        <v>10396783</v>
      </c>
      <c r="E20" s="308"/>
      <c r="F20" s="298">
        <v>11254147</v>
      </c>
      <c r="G20" s="298">
        <v>10602547</v>
      </c>
    </row>
    <row r="21" spans="1:12" s="167" customFormat="1" ht="30" x14ac:dyDescent="0.25">
      <c r="A21" s="277" t="s">
        <v>236</v>
      </c>
      <c r="B21" s="278" t="s">
        <v>607</v>
      </c>
      <c r="C21" s="303">
        <v>58614459</v>
      </c>
      <c r="D21" s="246">
        <v>25702665</v>
      </c>
      <c r="E21" s="307"/>
      <c r="F21" s="246">
        <v>64051075</v>
      </c>
      <c r="G21" s="246">
        <v>37078327</v>
      </c>
      <c r="H21"/>
      <c r="I21"/>
      <c r="J21"/>
      <c r="K21"/>
      <c r="L21"/>
    </row>
    <row r="22" spans="1:12" s="167" customFormat="1" x14ac:dyDescent="0.25">
      <c r="A22" s="280" t="s">
        <v>237</v>
      </c>
      <c r="B22" s="280" t="s">
        <v>447</v>
      </c>
      <c r="C22" s="281"/>
      <c r="D22" s="281"/>
      <c r="E22" s="310"/>
      <c r="F22" s="282"/>
      <c r="G22" s="282"/>
    </row>
    <row r="23" spans="1:12" x14ac:dyDescent="0.25">
      <c r="A23" s="209" t="s">
        <v>238</v>
      </c>
      <c r="B23" s="209" t="s">
        <v>448</v>
      </c>
      <c r="C23" s="297">
        <v>-426663</v>
      </c>
      <c r="D23" s="297">
        <v>-72493</v>
      </c>
      <c r="E23" s="308"/>
      <c r="F23" s="298">
        <v>-426663</v>
      </c>
      <c r="G23" s="298">
        <v>-72493</v>
      </c>
    </row>
    <row r="24" spans="1:12" s="167" customFormat="1" x14ac:dyDescent="0.25">
      <c r="A24" s="277" t="s">
        <v>239</v>
      </c>
      <c r="B24" s="278" t="s">
        <v>449</v>
      </c>
      <c r="C24" s="303">
        <v>-426663</v>
      </c>
      <c r="D24" s="246">
        <v>-72493</v>
      </c>
      <c r="E24" s="307"/>
      <c r="F24" s="246">
        <v>-426663</v>
      </c>
      <c r="G24" s="246">
        <v>-72493</v>
      </c>
      <c r="H24"/>
      <c r="I24"/>
      <c r="J24"/>
      <c r="K24"/>
      <c r="L24"/>
    </row>
    <row r="25" spans="1:12" s="167" customFormat="1" ht="30" x14ac:dyDescent="0.25">
      <c r="A25" s="280" t="s">
        <v>240</v>
      </c>
      <c r="B25" s="280" t="s">
        <v>450</v>
      </c>
      <c r="C25" s="281"/>
      <c r="D25" s="281"/>
      <c r="E25" s="310"/>
      <c r="F25" s="282"/>
      <c r="G25" s="282"/>
    </row>
    <row r="26" spans="1:12" x14ac:dyDescent="0.25">
      <c r="A26" s="209" t="s">
        <v>234</v>
      </c>
      <c r="B26" s="209" t="s">
        <v>606</v>
      </c>
      <c r="C26" s="297">
        <v>47572796</v>
      </c>
      <c r="D26" s="297">
        <v>15305882</v>
      </c>
      <c r="E26" s="308"/>
      <c r="F26" s="298">
        <v>47572796</v>
      </c>
      <c r="G26" s="298">
        <v>15305882</v>
      </c>
    </row>
    <row r="27" spans="1:12" ht="30" x14ac:dyDescent="0.25">
      <c r="A27" s="209" t="s">
        <v>764</v>
      </c>
      <c r="B27" s="209" t="s">
        <v>765</v>
      </c>
      <c r="C27" s="297" t="s">
        <v>303</v>
      </c>
      <c r="D27" s="297" t="s">
        <v>303</v>
      </c>
      <c r="E27" s="308"/>
      <c r="F27" s="298">
        <v>5224132</v>
      </c>
      <c r="G27" s="298">
        <v>11169898</v>
      </c>
    </row>
    <row r="28" spans="1:12" x14ac:dyDescent="0.25">
      <c r="A28" s="209" t="s">
        <v>235</v>
      </c>
      <c r="B28" s="209" t="s">
        <v>448</v>
      </c>
      <c r="C28" s="297">
        <v>10615001</v>
      </c>
      <c r="D28" s="297">
        <v>10324290</v>
      </c>
      <c r="E28" s="308"/>
      <c r="F28" s="298">
        <v>10827485</v>
      </c>
      <c r="G28" s="298">
        <v>10530054</v>
      </c>
    </row>
    <row r="29" spans="1:12" s="167" customFormat="1" ht="30" x14ac:dyDescent="0.25">
      <c r="A29" s="277" t="s">
        <v>241</v>
      </c>
      <c r="B29" s="278" t="s">
        <v>608</v>
      </c>
      <c r="C29" s="303">
        <v>58187797</v>
      </c>
      <c r="D29" s="246">
        <v>25630172</v>
      </c>
      <c r="E29" s="307"/>
      <c r="F29" s="246">
        <v>63624413</v>
      </c>
      <c r="G29" s="246">
        <v>37005834</v>
      </c>
      <c r="H29"/>
      <c r="I29"/>
      <c r="J29"/>
      <c r="K29"/>
      <c r="L29"/>
    </row>
    <row r="32" spans="1:12" ht="15.75" x14ac:dyDescent="0.25">
      <c r="C32" s="370" t="s">
        <v>65</v>
      </c>
      <c r="D32" s="370"/>
      <c r="E32" s="305"/>
      <c r="F32" s="371" t="s">
        <v>66</v>
      </c>
      <c r="G32" s="371"/>
    </row>
    <row r="33" spans="1:12" x14ac:dyDescent="0.25">
      <c r="A33" s="313"/>
      <c r="C33" s="302">
        <f>C15</f>
        <v>45838</v>
      </c>
      <c r="D33" s="302">
        <f>D15</f>
        <v>45657</v>
      </c>
      <c r="E33" s="306"/>
      <c r="F33" s="302">
        <f>F15</f>
        <v>45838</v>
      </c>
      <c r="G33" s="302">
        <f>G15</f>
        <v>45657</v>
      </c>
    </row>
    <row r="34" spans="1:12" x14ac:dyDescent="0.25">
      <c r="C34" s="243" t="s">
        <v>14</v>
      </c>
      <c r="D34" s="243" t="s">
        <v>14</v>
      </c>
      <c r="E34" s="243"/>
      <c r="F34" s="243" t="s">
        <v>14</v>
      </c>
      <c r="G34" s="243" t="s">
        <v>14</v>
      </c>
    </row>
    <row r="35" spans="1:12" ht="30" x14ac:dyDescent="0.25">
      <c r="A35" s="217" t="s">
        <v>346</v>
      </c>
      <c r="B35" s="217" t="s">
        <v>811</v>
      </c>
      <c r="C35" s="243"/>
      <c r="D35" s="243"/>
      <c r="E35" s="243"/>
      <c r="F35" s="243"/>
      <c r="G35" s="243"/>
    </row>
    <row r="36" spans="1:12" x14ac:dyDescent="0.25">
      <c r="A36" s="209" t="s">
        <v>604</v>
      </c>
      <c r="B36" s="209" t="s">
        <v>451</v>
      </c>
      <c r="C36" s="297">
        <v>72493</v>
      </c>
      <c r="D36" s="297">
        <v>5455</v>
      </c>
      <c r="E36" s="308"/>
      <c r="F36" s="298">
        <v>72493</v>
      </c>
      <c r="G36" s="298">
        <v>5455</v>
      </c>
    </row>
    <row r="37" spans="1:12" x14ac:dyDescent="0.25">
      <c r="A37" s="209" t="s">
        <v>347</v>
      </c>
      <c r="B37" s="209" t="s">
        <v>609</v>
      </c>
      <c r="C37" s="297">
        <v>354170</v>
      </c>
      <c r="D37" s="297">
        <v>67038</v>
      </c>
      <c r="E37" s="308"/>
      <c r="F37" s="298">
        <v>354170</v>
      </c>
      <c r="G37" s="298">
        <v>67038</v>
      </c>
    </row>
    <row r="38" spans="1:12" s="167" customFormat="1" x14ac:dyDescent="0.25">
      <c r="A38" s="280" t="s">
        <v>605</v>
      </c>
      <c r="B38" s="280" t="s">
        <v>610</v>
      </c>
      <c r="C38" s="281">
        <v>426663</v>
      </c>
      <c r="D38" s="281">
        <v>72493</v>
      </c>
      <c r="E38" s="310"/>
      <c r="F38" s="282">
        <v>426663</v>
      </c>
      <c r="G38" s="282">
        <v>72493</v>
      </c>
    </row>
    <row r="41" spans="1:12" ht="15.75" x14ac:dyDescent="0.25">
      <c r="C41" s="370" t="s">
        <v>65</v>
      </c>
      <c r="D41" s="370"/>
      <c r="E41" s="305"/>
      <c r="F41" s="371" t="s">
        <v>66</v>
      </c>
      <c r="G41" s="371"/>
    </row>
    <row r="42" spans="1:12" x14ac:dyDescent="0.25">
      <c r="A42" s="167" t="s">
        <v>348</v>
      </c>
      <c r="B42" s="167" t="s">
        <v>454</v>
      </c>
      <c r="C42" s="302">
        <f>C33</f>
        <v>45838</v>
      </c>
      <c r="D42" s="302">
        <f>D33</f>
        <v>45657</v>
      </c>
      <c r="E42" s="306"/>
      <c r="F42" s="302">
        <f>F33</f>
        <v>45838</v>
      </c>
      <c r="G42" s="302">
        <f>G33</f>
        <v>45657</v>
      </c>
    </row>
    <row r="43" spans="1:12" x14ac:dyDescent="0.25">
      <c r="A43" s="209"/>
      <c r="B43" s="209"/>
      <c r="C43" s="243" t="s">
        <v>14</v>
      </c>
      <c r="D43" s="243" t="s">
        <v>14</v>
      </c>
      <c r="E43" s="243"/>
      <c r="F43" s="243" t="s">
        <v>14</v>
      </c>
      <c r="G43" s="243" t="s">
        <v>14</v>
      </c>
    </row>
    <row r="44" spans="1:12" x14ac:dyDescent="0.25">
      <c r="A44" s="209" t="s">
        <v>452</v>
      </c>
      <c r="B44" s="209" t="s">
        <v>611</v>
      </c>
      <c r="C44" s="297">
        <v>89329819</v>
      </c>
      <c r="D44" s="297">
        <v>75488791</v>
      </c>
      <c r="E44" s="308"/>
      <c r="F44" s="298">
        <v>89329819</v>
      </c>
      <c r="G44" s="298">
        <v>75488791</v>
      </c>
    </row>
    <row r="45" spans="1:12" s="167" customFormat="1" x14ac:dyDescent="0.25">
      <c r="A45" s="277" t="s">
        <v>242</v>
      </c>
      <c r="B45" s="278" t="s">
        <v>246</v>
      </c>
      <c r="C45" s="303">
        <v>89329819</v>
      </c>
      <c r="D45" s="246">
        <v>75488791</v>
      </c>
      <c r="E45" s="307"/>
      <c r="F45" s="246">
        <v>89329819</v>
      </c>
      <c r="G45" s="246">
        <v>75488791</v>
      </c>
      <c r="H45"/>
      <c r="I45"/>
      <c r="J45"/>
      <c r="K45"/>
      <c r="L45"/>
    </row>
    <row r="46" spans="1:12" x14ac:dyDescent="0.25">
      <c r="A46" s="209" t="s">
        <v>198</v>
      </c>
      <c r="B46" s="209" t="s">
        <v>612</v>
      </c>
      <c r="C46" s="297">
        <v>1818780</v>
      </c>
      <c r="D46" s="297">
        <v>1323805</v>
      </c>
      <c r="E46" s="308"/>
      <c r="F46" s="298">
        <v>2574352</v>
      </c>
      <c r="G46" s="298">
        <v>2081022</v>
      </c>
    </row>
    <row r="47" spans="1:12" x14ac:dyDescent="0.25">
      <c r="A47" s="209" t="s">
        <v>839</v>
      </c>
      <c r="B47" s="209" t="s">
        <v>841</v>
      </c>
      <c r="C47" s="297">
        <v>1835498</v>
      </c>
      <c r="D47" s="297">
        <v>1321606</v>
      </c>
      <c r="E47" s="308"/>
      <c r="F47" s="298">
        <v>1835498</v>
      </c>
      <c r="G47" s="298">
        <v>1321606</v>
      </c>
    </row>
    <row r="48" spans="1:12" x14ac:dyDescent="0.25">
      <c r="A48" s="209" t="s">
        <v>840</v>
      </c>
      <c r="B48" s="209" t="s">
        <v>842</v>
      </c>
      <c r="C48" s="297">
        <v>3232982</v>
      </c>
      <c r="D48" s="297">
        <v>6167413</v>
      </c>
      <c r="E48" s="308"/>
      <c r="F48" s="298">
        <v>3232982</v>
      </c>
      <c r="G48" s="298">
        <v>6247979</v>
      </c>
    </row>
    <row r="49" spans="1:12" x14ac:dyDescent="0.25">
      <c r="A49" s="209" t="s">
        <v>243</v>
      </c>
      <c r="B49" s="209" t="s">
        <v>613</v>
      </c>
      <c r="C49" s="297">
        <v>92254</v>
      </c>
      <c r="D49" s="297">
        <v>164632</v>
      </c>
      <c r="E49" s="308"/>
      <c r="F49" s="298">
        <v>211594</v>
      </c>
      <c r="G49" s="298">
        <v>328746</v>
      </c>
    </row>
    <row r="50" spans="1:12" s="167" customFormat="1" x14ac:dyDescent="0.25">
      <c r="A50" s="277" t="s">
        <v>244</v>
      </c>
      <c r="B50" s="278" t="s">
        <v>247</v>
      </c>
      <c r="C50" s="303">
        <v>6979514</v>
      </c>
      <c r="D50" s="246">
        <v>8977456</v>
      </c>
      <c r="E50" s="307"/>
      <c r="F50" s="246">
        <v>7854426</v>
      </c>
      <c r="G50" s="246">
        <v>9979353</v>
      </c>
      <c r="H50"/>
      <c r="I50"/>
      <c r="J50"/>
      <c r="K50"/>
      <c r="L50"/>
    </row>
    <row r="51" spans="1:12" s="167" customFormat="1" x14ac:dyDescent="0.25">
      <c r="A51" s="277" t="s">
        <v>245</v>
      </c>
      <c r="B51" s="278" t="s">
        <v>453</v>
      </c>
      <c r="C51" s="303">
        <v>96309333</v>
      </c>
      <c r="D51" s="246">
        <v>84466247</v>
      </c>
      <c r="E51" s="307"/>
      <c r="F51" s="246">
        <v>97184245</v>
      </c>
      <c r="G51" s="246">
        <v>85468144</v>
      </c>
      <c r="H51"/>
      <c r="I51"/>
      <c r="J51"/>
      <c r="K51"/>
      <c r="L51"/>
    </row>
    <row r="53" spans="1:12" ht="15.75" x14ac:dyDescent="0.25">
      <c r="C53" s="370" t="s">
        <v>65</v>
      </c>
      <c r="D53" s="370"/>
      <c r="E53" s="305"/>
      <c r="F53" s="371" t="s">
        <v>66</v>
      </c>
      <c r="G53" s="371"/>
    </row>
    <row r="54" spans="1:12" x14ac:dyDescent="0.25">
      <c r="A54" s="167" t="s">
        <v>349</v>
      </c>
      <c r="B54" s="167" t="s">
        <v>350</v>
      </c>
      <c r="C54" s="302">
        <f>C42</f>
        <v>45838</v>
      </c>
      <c r="D54" s="302">
        <f>D42</f>
        <v>45657</v>
      </c>
      <c r="E54" s="306"/>
      <c r="F54" s="302">
        <f>F42</f>
        <v>45838</v>
      </c>
      <c r="G54" s="302">
        <f>G42</f>
        <v>45657</v>
      </c>
    </row>
    <row r="55" spans="1:12" x14ac:dyDescent="0.25">
      <c r="A55" s="209"/>
      <c r="B55" s="209"/>
      <c r="C55" s="243" t="s">
        <v>14</v>
      </c>
      <c r="D55" s="243" t="s">
        <v>14</v>
      </c>
      <c r="E55" s="243"/>
      <c r="F55" s="243" t="s">
        <v>14</v>
      </c>
      <c r="G55" s="243" t="s">
        <v>14</v>
      </c>
    </row>
    <row r="56" spans="1:12" x14ac:dyDescent="0.25">
      <c r="A56" s="209" t="s">
        <v>248</v>
      </c>
      <c r="B56" s="209" t="s">
        <v>455</v>
      </c>
      <c r="C56" s="297">
        <v>23335646</v>
      </c>
      <c r="D56" s="297">
        <v>62524638</v>
      </c>
      <c r="E56" s="308"/>
      <c r="F56" s="298">
        <v>30706800</v>
      </c>
      <c r="G56" s="298">
        <v>67149603</v>
      </c>
    </row>
    <row r="57" spans="1:12" x14ac:dyDescent="0.25">
      <c r="A57" s="209" t="s">
        <v>709</v>
      </c>
      <c r="B57" s="209" t="s">
        <v>710</v>
      </c>
      <c r="C57" s="297">
        <v>75373</v>
      </c>
      <c r="D57" s="297">
        <v>5869353</v>
      </c>
      <c r="E57" s="308"/>
      <c r="F57" s="298">
        <v>362764</v>
      </c>
      <c r="G57" s="298">
        <v>25695542</v>
      </c>
    </row>
    <row r="58" spans="1:12" s="167" customFormat="1" x14ac:dyDescent="0.25">
      <c r="A58" s="277" t="s">
        <v>614</v>
      </c>
      <c r="B58" s="278" t="s">
        <v>456</v>
      </c>
      <c r="C58" s="303">
        <v>23411019</v>
      </c>
      <c r="D58" s="246">
        <v>68393991</v>
      </c>
      <c r="E58" s="307"/>
      <c r="F58" s="246">
        <v>31069564</v>
      </c>
      <c r="G58" s="246">
        <v>92845145</v>
      </c>
      <c r="H58"/>
      <c r="I58"/>
      <c r="J58"/>
      <c r="K58"/>
      <c r="L58"/>
    </row>
    <row r="61" spans="1:12" ht="15.75" x14ac:dyDescent="0.25">
      <c r="C61" s="370" t="s">
        <v>65</v>
      </c>
      <c r="D61" s="370"/>
      <c r="E61" s="305"/>
      <c r="F61" s="376"/>
      <c r="G61" s="376"/>
    </row>
    <row r="62" spans="1:12" ht="30" x14ac:dyDescent="0.25">
      <c r="A62" s="167" t="s">
        <v>351</v>
      </c>
      <c r="B62" s="167" t="s">
        <v>352</v>
      </c>
      <c r="C62" s="50" t="s">
        <v>249</v>
      </c>
      <c r="D62" s="50" t="s">
        <v>250</v>
      </c>
      <c r="E62" s="306"/>
      <c r="F62" s="311"/>
      <c r="G62" s="311"/>
    </row>
    <row r="63" spans="1:12" ht="30" x14ac:dyDescent="0.25">
      <c r="A63" s="167"/>
      <c r="B63" s="167"/>
      <c r="C63" s="50" t="s">
        <v>617</v>
      </c>
      <c r="D63" s="50" t="s">
        <v>618</v>
      </c>
      <c r="E63" s="306"/>
      <c r="F63" s="311"/>
      <c r="G63" s="311"/>
    </row>
    <row r="64" spans="1:12" x14ac:dyDescent="0.25">
      <c r="A64" s="209"/>
      <c r="B64" s="209"/>
      <c r="C64" s="243" t="s">
        <v>14</v>
      </c>
      <c r="D64" s="243" t="s">
        <v>14</v>
      </c>
      <c r="E64" s="243"/>
      <c r="F64" s="243"/>
      <c r="G64" s="243"/>
    </row>
    <row r="65" spans="1:12" s="167" customFormat="1" x14ac:dyDescent="0.25">
      <c r="A65" s="277" t="s">
        <v>715</v>
      </c>
      <c r="B65" s="278" t="s">
        <v>766</v>
      </c>
      <c r="C65" s="303">
        <v>391598534</v>
      </c>
      <c r="D65" s="246">
        <v>391598534</v>
      </c>
      <c r="E65" s="307"/>
      <c r="F65" s="307"/>
      <c r="G65" s="307"/>
      <c r="H65"/>
      <c r="I65"/>
      <c r="J65"/>
      <c r="K65"/>
      <c r="L65"/>
    </row>
    <row r="66" spans="1:12" x14ac:dyDescent="0.25">
      <c r="A66" s="209" t="s">
        <v>615</v>
      </c>
      <c r="B66" s="209" t="s">
        <v>616</v>
      </c>
      <c r="C66" s="297">
        <v>3956516</v>
      </c>
      <c r="D66" s="297">
        <v>3956516</v>
      </c>
      <c r="E66" s="308"/>
      <c r="F66" s="308"/>
      <c r="G66" s="308"/>
    </row>
    <row r="67" spans="1:12" s="167" customFormat="1" x14ac:dyDescent="0.25">
      <c r="A67" s="277" t="s">
        <v>808</v>
      </c>
      <c r="B67" s="278" t="s">
        <v>812</v>
      </c>
      <c r="C67" s="303">
        <v>395555050</v>
      </c>
      <c r="D67" s="246">
        <v>395555050</v>
      </c>
      <c r="E67" s="307"/>
      <c r="F67" s="307"/>
      <c r="G67" s="307"/>
      <c r="H67"/>
      <c r="I67"/>
      <c r="J67"/>
      <c r="K67"/>
      <c r="L67"/>
    </row>
    <row r="68" spans="1:12" x14ac:dyDescent="0.25">
      <c r="A68" s="209" t="s">
        <v>615</v>
      </c>
      <c r="B68" s="209" t="s">
        <v>616</v>
      </c>
      <c r="C68" s="297">
        <v>1105196</v>
      </c>
      <c r="D68" s="297">
        <v>1105196</v>
      </c>
      <c r="E68" s="308"/>
      <c r="F68" s="308"/>
      <c r="G68" s="308"/>
    </row>
    <row r="69" spans="1:12" x14ac:dyDescent="0.25">
      <c r="A69" s="277" t="s">
        <v>898</v>
      </c>
      <c r="B69" s="278" t="s">
        <v>903</v>
      </c>
      <c r="C69" s="303">
        <v>396660246</v>
      </c>
      <c r="D69" s="246">
        <v>396660246</v>
      </c>
      <c r="E69" s="308"/>
      <c r="F69" s="308"/>
      <c r="G69" s="308"/>
    </row>
  </sheetData>
  <mergeCells count="12">
    <mergeCell ref="C2:D2"/>
    <mergeCell ref="F2:G2"/>
    <mergeCell ref="C14:D14"/>
    <mergeCell ref="F14:G14"/>
    <mergeCell ref="C32:D32"/>
    <mergeCell ref="F32:G32"/>
    <mergeCell ref="C53:D53"/>
    <mergeCell ref="F53:G53"/>
    <mergeCell ref="C61:D61"/>
    <mergeCell ref="F61:G61"/>
    <mergeCell ref="C41:D41"/>
    <mergeCell ref="F41:G4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1E987-42E9-4631-875C-2DACBDFAA7CB}">
  <sheetPr>
    <tabColor theme="9" tint="0.79998168889431442"/>
  </sheetPr>
  <dimension ref="A1:K124"/>
  <sheetViews>
    <sheetView showGridLines="0" zoomScale="80" zoomScaleNormal="80" workbookViewId="0">
      <selection activeCell="G110" sqref="G110"/>
    </sheetView>
  </sheetViews>
  <sheetFormatPr defaultRowHeight="15" x14ac:dyDescent="0.25"/>
  <cols>
    <col min="1" max="1" width="48.85546875" customWidth="1"/>
    <col min="2" max="2" width="44" customWidth="1"/>
    <col min="3" max="3" width="21.28515625" customWidth="1"/>
    <col min="4" max="4" width="21.5703125" customWidth="1"/>
    <col min="5" max="5" width="22.85546875" customWidth="1"/>
    <col min="6" max="6" width="23.85546875" customWidth="1"/>
    <col min="7" max="7" width="18.5703125" customWidth="1"/>
    <col min="8" max="8" width="34.42578125" customWidth="1"/>
    <col min="9" max="9" width="19.28515625" customWidth="1"/>
    <col min="10" max="10" width="28.85546875" customWidth="1"/>
    <col min="11" max="11" width="16.28515625" customWidth="1"/>
  </cols>
  <sheetData>
    <row r="1" spans="1:11" s="89" customFormat="1" ht="60" x14ac:dyDescent="0.25">
      <c r="A1" s="91" t="str">
        <f>'Key financial indicators'!A1</f>
        <v>Augstsprieguma tīkls koncerna konsolidētais un AS "Augstsprieguma tīkls" starpperiodu saīsinātie finanšu pārskati par 6 mēnešu periodu, kas noslēdzās 2025. gada 30. jūnijā</v>
      </c>
      <c r="B1" s="91" t="str">
        <f>'Key financial indicators'!B1</f>
        <v>Augstsprieguma tīkls group's consolidated and AS "Augstsprieguma tīkls" separate condensed interim financial statements for the 6-month period ended 30 June 2025</v>
      </c>
    </row>
    <row r="2" spans="1:11" ht="15.75" x14ac:dyDescent="0.25">
      <c r="C2" s="370" t="s">
        <v>65</v>
      </c>
      <c r="D2" s="370"/>
      <c r="E2" s="371" t="s">
        <v>66</v>
      </c>
      <c r="F2" s="371"/>
    </row>
    <row r="3" spans="1:11" x14ac:dyDescent="0.25">
      <c r="A3" s="167" t="s">
        <v>353</v>
      </c>
      <c r="B3" s="167" t="s">
        <v>619</v>
      </c>
      <c r="C3" s="302">
        <f>'Statement of financial position'!D3</f>
        <v>45838</v>
      </c>
      <c r="D3" s="302">
        <f>'Statement of financial position'!E3</f>
        <v>45657</v>
      </c>
      <c r="E3" s="302">
        <f>C3</f>
        <v>45838</v>
      </c>
      <c r="F3" s="302">
        <f>D3</f>
        <v>45657</v>
      </c>
    </row>
    <row r="4" spans="1:11" x14ac:dyDescent="0.25">
      <c r="C4" s="243" t="s">
        <v>14</v>
      </c>
      <c r="D4" s="243" t="s">
        <v>14</v>
      </c>
      <c r="E4" s="243" t="s">
        <v>14</v>
      </c>
      <c r="F4" s="243" t="s">
        <v>14</v>
      </c>
    </row>
    <row r="5" spans="1:11" s="167" customFormat="1" x14ac:dyDescent="0.25">
      <c r="A5" s="277" t="s">
        <v>251</v>
      </c>
      <c r="B5" s="278" t="s">
        <v>457</v>
      </c>
      <c r="C5" s="303"/>
      <c r="D5" s="246"/>
      <c r="E5" s="246"/>
      <c r="F5" s="246"/>
      <c r="G5"/>
      <c r="H5"/>
      <c r="I5"/>
      <c r="J5"/>
      <c r="K5"/>
    </row>
    <row r="6" spans="1:11" x14ac:dyDescent="0.25">
      <c r="A6" s="209" t="s">
        <v>252</v>
      </c>
      <c r="B6" s="309" t="s">
        <v>865</v>
      </c>
      <c r="C6" s="297">
        <v>66311337</v>
      </c>
      <c r="D6" s="297">
        <v>50442317</v>
      </c>
      <c r="E6" s="298">
        <v>66311337</v>
      </c>
      <c r="F6" s="298">
        <v>50442317</v>
      </c>
    </row>
    <row r="7" spans="1:11" s="167" customFormat="1" ht="30" x14ac:dyDescent="0.25">
      <c r="A7" s="277" t="s">
        <v>253</v>
      </c>
      <c r="B7" s="278" t="s">
        <v>458</v>
      </c>
      <c r="C7" s="303">
        <v>66311337</v>
      </c>
      <c r="D7" s="246">
        <v>50442317</v>
      </c>
      <c r="E7" s="246">
        <v>66311337</v>
      </c>
      <c r="F7" s="246">
        <v>50442317</v>
      </c>
      <c r="G7"/>
      <c r="H7"/>
      <c r="I7"/>
      <c r="J7"/>
      <c r="K7"/>
    </row>
    <row r="8" spans="1:11" x14ac:dyDescent="0.25">
      <c r="A8" s="209" t="s">
        <v>254</v>
      </c>
      <c r="B8" s="309" t="s">
        <v>862</v>
      </c>
      <c r="C8" s="297">
        <v>199779078</v>
      </c>
      <c r="D8" s="297">
        <v>191817723</v>
      </c>
      <c r="E8" s="298">
        <v>240860235</v>
      </c>
      <c r="F8" s="298">
        <v>233108043</v>
      </c>
    </row>
    <row r="9" spans="1:11" ht="30" x14ac:dyDescent="0.25">
      <c r="A9" s="209" t="s">
        <v>620</v>
      </c>
      <c r="B9" s="309" t="s">
        <v>863</v>
      </c>
      <c r="C9" s="297">
        <v>89329819</v>
      </c>
      <c r="D9" s="297">
        <v>75488792</v>
      </c>
      <c r="E9" s="298">
        <v>89329819</v>
      </c>
      <c r="F9" s="298">
        <v>75488792</v>
      </c>
    </row>
    <row r="10" spans="1:11" x14ac:dyDescent="0.25">
      <c r="A10" t="s">
        <v>255</v>
      </c>
      <c r="B10" s="312" t="s">
        <v>864</v>
      </c>
      <c r="C10" s="297">
        <v>147635087</v>
      </c>
      <c r="D10" s="297">
        <v>113503731</v>
      </c>
      <c r="E10" s="298">
        <v>147635087</v>
      </c>
      <c r="F10" s="298">
        <v>113503731</v>
      </c>
    </row>
    <row r="11" spans="1:11" s="167" customFormat="1" x14ac:dyDescent="0.25">
      <c r="A11" s="277" t="s">
        <v>256</v>
      </c>
      <c r="B11" s="278" t="s">
        <v>460</v>
      </c>
      <c r="C11" s="303">
        <v>436743984</v>
      </c>
      <c r="D11" s="246">
        <v>380810246</v>
      </c>
      <c r="E11" s="246">
        <v>477825141</v>
      </c>
      <c r="F11" s="246">
        <v>422100566</v>
      </c>
      <c r="G11"/>
      <c r="H11"/>
      <c r="I11"/>
      <c r="J11"/>
      <c r="K11"/>
    </row>
    <row r="12" spans="1:11" s="167" customFormat="1" x14ac:dyDescent="0.25">
      <c r="A12" s="277" t="s">
        <v>257</v>
      </c>
      <c r="B12" s="278" t="s">
        <v>461</v>
      </c>
      <c r="C12" s="303">
        <v>503055321</v>
      </c>
      <c r="D12" s="246">
        <v>431252563</v>
      </c>
      <c r="E12" s="246">
        <v>544136478</v>
      </c>
      <c r="F12" s="246">
        <v>472542883</v>
      </c>
      <c r="G12"/>
      <c r="H12"/>
      <c r="I12"/>
      <c r="J12"/>
      <c r="K12"/>
    </row>
    <row r="14" spans="1:11" s="167" customFormat="1" x14ac:dyDescent="0.25">
      <c r="A14" s="277" t="s">
        <v>258</v>
      </c>
      <c r="B14" s="278" t="s">
        <v>623</v>
      </c>
      <c r="C14" s="303"/>
      <c r="D14" s="246"/>
      <c r="E14" s="246"/>
      <c r="F14" s="246"/>
      <c r="G14"/>
      <c r="H14"/>
      <c r="I14"/>
      <c r="J14"/>
      <c r="K14"/>
    </row>
    <row r="15" spans="1:11" x14ac:dyDescent="0.25">
      <c r="A15" s="209" t="s">
        <v>252</v>
      </c>
      <c r="B15" s="309" t="s">
        <v>624</v>
      </c>
      <c r="C15" s="297">
        <v>3741651</v>
      </c>
      <c r="D15" s="297">
        <v>3784163</v>
      </c>
      <c r="E15" s="298">
        <v>3741651</v>
      </c>
      <c r="F15" s="298">
        <v>3784163</v>
      </c>
    </row>
    <row r="16" spans="1:11" x14ac:dyDescent="0.25">
      <c r="A16" s="209" t="s">
        <v>767</v>
      </c>
      <c r="B16" s="309" t="s">
        <v>768</v>
      </c>
      <c r="C16" s="297">
        <v>338634</v>
      </c>
      <c r="D16" s="297">
        <v>656235</v>
      </c>
      <c r="E16" s="298">
        <v>338634</v>
      </c>
      <c r="F16" s="298">
        <v>658506</v>
      </c>
    </row>
    <row r="17" spans="1:11" s="167" customFormat="1" ht="30" x14ac:dyDescent="0.25">
      <c r="A17" s="277" t="s">
        <v>259</v>
      </c>
      <c r="B17" s="278" t="s">
        <v>625</v>
      </c>
      <c r="C17" s="303">
        <v>4080285</v>
      </c>
      <c r="D17" s="246">
        <v>4440398</v>
      </c>
      <c r="E17" s="246">
        <v>4080285</v>
      </c>
      <c r="F17" s="246">
        <v>4442669</v>
      </c>
      <c r="G17"/>
      <c r="H17"/>
      <c r="I17"/>
      <c r="J17"/>
      <c r="K17"/>
    </row>
    <row r="18" spans="1:11" ht="30" customHeight="1" x14ac:dyDescent="0.25">
      <c r="A18" s="209" t="s">
        <v>260</v>
      </c>
      <c r="B18" s="309" t="s">
        <v>711</v>
      </c>
      <c r="C18" s="297">
        <v>60633368</v>
      </c>
      <c r="D18" s="297">
        <v>32100355</v>
      </c>
      <c r="E18" s="298">
        <v>60633368</v>
      </c>
      <c r="F18" s="298">
        <v>32100355</v>
      </c>
    </row>
    <row r="19" spans="1:11" ht="45" x14ac:dyDescent="0.25">
      <c r="A19" s="209" t="s">
        <v>621</v>
      </c>
      <c r="B19" s="309" t="s">
        <v>626</v>
      </c>
      <c r="C19" s="297">
        <v>18562500</v>
      </c>
      <c r="D19" s="297">
        <v>18562500</v>
      </c>
      <c r="E19" s="298">
        <v>18562500</v>
      </c>
      <c r="F19" s="298">
        <v>18562500</v>
      </c>
    </row>
    <row r="20" spans="1:11" ht="30" x14ac:dyDescent="0.25">
      <c r="A20" s="209" t="s">
        <v>622</v>
      </c>
      <c r="B20" s="309" t="s">
        <v>627</v>
      </c>
      <c r="C20" s="297">
        <v>8710326</v>
      </c>
      <c r="D20" s="297">
        <v>8710326</v>
      </c>
      <c r="E20" s="298">
        <v>8710326</v>
      </c>
      <c r="F20" s="298">
        <v>8710326</v>
      </c>
    </row>
    <row r="21" spans="1:11" ht="30" x14ac:dyDescent="0.25">
      <c r="A21" s="209" t="s">
        <v>769</v>
      </c>
      <c r="B21" s="309" t="s">
        <v>770</v>
      </c>
      <c r="C21" s="297">
        <v>16257529</v>
      </c>
      <c r="D21" s="297">
        <v>4827529</v>
      </c>
      <c r="E21" s="298">
        <v>16257529</v>
      </c>
      <c r="F21" s="298">
        <v>4827529</v>
      </c>
    </row>
    <row r="22" spans="1:11" ht="48" customHeight="1" x14ac:dyDescent="0.25">
      <c r="A22" s="209" t="s">
        <v>843</v>
      </c>
      <c r="B22" s="309" t="s">
        <v>846</v>
      </c>
      <c r="C22" s="297">
        <v>17103013</v>
      </c>
      <c r="D22" s="297" t="s">
        <v>904</v>
      </c>
      <c r="E22" s="298">
        <v>17103013</v>
      </c>
      <c r="F22" s="298" t="s">
        <v>880</v>
      </c>
    </row>
    <row r="23" spans="1:11" x14ac:dyDescent="0.25">
      <c r="A23" s="209" t="s">
        <v>261</v>
      </c>
      <c r="B23" s="309" t="s">
        <v>628</v>
      </c>
      <c r="C23" s="297">
        <v>8939101</v>
      </c>
      <c r="D23" s="297">
        <v>6883813</v>
      </c>
      <c r="E23" s="298">
        <v>9894586</v>
      </c>
      <c r="F23" s="298">
        <v>7852875</v>
      </c>
    </row>
    <row r="24" spans="1:11" x14ac:dyDescent="0.25">
      <c r="A24" s="309" t="s">
        <v>255</v>
      </c>
      <c r="B24" s="309" t="s">
        <v>459</v>
      </c>
      <c r="C24" s="297">
        <v>7113939</v>
      </c>
      <c r="D24" s="297">
        <v>44959159</v>
      </c>
      <c r="E24" s="298">
        <v>7113939</v>
      </c>
      <c r="F24" s="298">
        <v>44959159</v>
      </c>
    </row>
    <row r="25" spans="1:11" x14ac:dyDescent="0.25">
      <c r="A25" s="309" t="s">
        <v>844</v>
      </c>
      <c r="B25" s="309" t="s">
        <v>845</v>
      </c>
      <c r="C25" s="297"/>
      <c r="D25" s="297"/>
      <c r="E25" s="298">
        <v>17659</v>
      </c>
      <c r="F25" s="298">
        <v>17659</v>
      </c>
    </row>
    <row r="26" spans="1:11" s="167" customFormat="1" x14ac:dyDescent="0.25">
      <c r="A26" s="277" t="s">
        <v>262</v>
      </c>
      <c r="B26" s="278" t="s">
        <v>629</v>
      </c>
      <c r="C26" s="303">
        <v>76686408</v>
      </c>
      <c r="D26" s="246">
        <v>83943327</v>
      </c>
      <c r="E26" s="246">
        <v>77659552</v>
      </c>
      <c r="F26" s="246">
        <v>84930048</v>
      </c>
      <c r="G26"/>
      <c r="H26"/>
      <c r="I26"/>
      <c r="J26"/>
      <c r="K26"/>
    </row>
    <row r="27" spans="1:11" s="167" customFormat="1" x14ac:dyDescent="0.25">
      <c r="A27" s="277" t="s">
        <v>263</v>
      </c>
      <c r="B27" s="278" t="s">
        <v>630</v>
      </c>
      <c r="C27" s="303">
        <v>80766693</v>
      </c>
      <c r="D27" s="246">
        <v>88383725</v>
      </c>
      <c r="E27" s="246">
        <v>81739837</v>
      </c>
      <c r="F27" s="246">
        <v>89372717</v>
      </c>
      <c r="G27"/>
      <c r="H27"/>
      <c r="I27"/>
      <c r="J27"/>
      <c r="K27"/>
    </row>
    <row r="30" spans="1:11" ht="15.75" x14ac:dyDescent="0.25">
      <c r="C30" s="370" t="s">
        <v>65</v>
      </c>
      <c r="D30" s="370"/>
      <c r="E30" s="371" t="s">
        <v>66</v>
      </c>
      <c r="F30" s="371"/>
    </row>
    <row r="31" spans="1:11" s="313" customFormat="1" ht="45" x14ac:dyDescent="0.25">
      <c r="A31" s="217" t="s">
        <v>462</v>
      </c>
      <c r="B31" s="217" t="s">
        <v>631</v>
      </c>
      <c r="C31" s="302">
        <f>C3</f>
        <v>45838</v>
      </c>
      <c r="D31" s="302">
        <f>D3</f>
        <v>45657</v>
      </c>
      <c r="E31" s="302">
        <f>E3</f>
        <v>45838</v>
      </c>
      <c r="F31" s="302">
        <f>F3</f>
        <v>45657</v>
      </c>
    </row>
    <row r="32" spans="1:11" x14ac:dyDescent="0.25">
      <c r="C32" s="243" t="s">
        <v>14</v>
      </c>
      <c r="D32" s="243" t="s">
        <v>14</v>
      </c>
      <c r="E32" s="243" t="s">
        <v>14</v>
      </c>
      <c r="F32" s="243" t="s">
        <v>14</v>
      </c>
    </row>
    <row r="33" spans="1:11" s="167" customFormat="1" x14ac:dyDescent="0.25">
      <c r="A33" s="277" t="s">
        <v>604</v>
      </c>
      <c r="B33" s="278" t="s">
        <v>451</v>
      </c>
      <c r="C33" s="303">
        <v>54882715</v>
      </c>
      <c r="D33" s="246">
        <v>41594501</v>
      </c>
      <c r="E33" s="246">
        <v>54884986</v>
      </c>
      <c r="F33" s="246">
        <v>41598976</v>
      </c>
      <c r="G33"/>
      <c r="H33"/>
      <c r="I33"/>
      <c r="J33"/>
      <c r="K33"/>
    </row>
    <row r="34" spans="1:11" ht="30" x14ac:dyDescent="0.25">
      <c r="A34" s="209" t="s">
        <v>771</v>
      </c>
      <c r="B34" s="309" t="s">
        <v>632</v>
      </c>
      <c r="C34" s="297">
        <v>-1927275</v>
      </c>
      <c r="D34" s="297">
        <v>-3842801</v>
      </c>
      <c r="E34" s="298">
        <v>-1929546</v>
      </c>
      <c r="F34" s="298">
        <v>-3845005</v>
      </c>
    </row>
    <row r="35" spans="1:11" ht="30" x14ac:dyDescent="0.25">
      <c r="A35" s="209" t="s">
        <v>847</v>
      </c>
      <c r="B35" s="309" t="s">
        <v>633</v>
      </c>
      <c r="C35" s="297">
        <v>17436182</v>
      </c>
      <c r="D35" s="297">
        <v>17131015</v>
      </c>
      <c r="E35" s="298">
        <v>17436182</v>
      </c>
      <c r="F35" s="298">
        <v>17131015</v>
      </c>
    </row>
    <row r="36" spans="1:11" s="167" customFormat="1" x14ac:dyDescent="0.25">
      <c r="A36" s="277" t="s">
        <v>605</v>
      </c>
      <c r="B36" s="278" t="s">
        <v>610</v>
      </c>
      <c r="C36" s="303">
        <v>70391622</v>
      </c>
      <c r="D36" s="246">
        <v>54882715</v>
      </c>
      <c r="E36" s="246">
        <v>70391622</v>
      </c>
      <c r="F36" s="246">
        <v>54884986</v>
      </c>
      <c r="G36"/>
      <c r="H36"/>
      <c r="I36"/>
      <c r="J36"/>
      <c r="K36"/>
    </row>
    <row r="37" spans="1:11" x14ac:dyDescent="0.25">
      <c r="A37" s="209"/>
      <c r="B37" s="309"/>
    </row>
    <row r="38" spans="1:11" x14ac:dyDescent="0.25">
      <c r="A38" s="209"/>
      <c r="B38" s="309"/>
    </row>
    <row r="39" spans="1:11" ht="15.75" x14ac:dyDescent="0.25">
      <c r="A39" s="209"/>
      <c r="B39" s="309"/>
      <c r="C39" s="370" t="s">
        <v>65</v>
      </c>
      <c r="D39" s="370"/>
      <c r="E39" s="371" t="s">
        <v>66</v>
      </c>
      <c r="F39" s="371"/>
    </row>
    <row r="40" spans="1:11" ht="30" x14ac:dyDescent="0.25">
      <c r="A40" s="280" t="s">
        <v>463</v>
      </c>
      <c r="B40" s="314" t="s">
        <v>637</v>
      </c>
      <c r="C40" s="302">
        <f>C31</f>
        <v>45838</v>
      </c>
      <c r="D40" s="302">
        <f>D31</f>
        <v>45657</v>
      </c>
      <c r="E40" s="302">
        <f>E31</f>
        <v>45838</v>
      </c>
      <c r="F40" s="302">
        <f>F31</f>
        <v>45657</v>
      </c>
    </row>
    <row r="41" spans="1:11" s="167" customFormat="1" x14ac:dyDescent="0.25">
      <c r="A41" s="277" t="s">
        <v>604</v>
      </c>
      <c r="B41" s="278" t="s">
        <v>451</v>
      </c>
      <c r="C41" s="303">
        <v>464753573</v>
      </c>
      <c r="D41" s="246">
        <v>360607056</v>
      </c>
      <c r="E41" s="246">
        <v>507030614</v>
      </c>
      <c r="F41" s="246">
        <v>387652413</v>
      </c>
      <c r="G41"/>
      <c r="H41"/>
      <c r="I41"/>
      <c r="J41"/>
      <c r="K41"/>
    </row>
    <row r="42" spans="1:11" x14ac:dyDescent="0.25">
      <c r="A42" s="209" t="s">
        <v>848</v>
      </c>
      <c r="B42" s="309" t="s">
        <v>852</v>
      </c>
      <c r="C42" s="297">
        <v>13841027</v>
      </c>
      <c r="D42" s="297">
        <v>49105508</v>
      </c>
      <c r="E42" s="298">
        <v>14473735</v>
      </c>
      <c r="F42" s="298">
        <v>65507733</v>
      </c>
    </row>
    <row r="43" spans="1:11" ht="30" x14ac:dyDescent="0.25">
      <c r="A43" s="209" t="s">
        <v>849</v>
      </c>
      <c r="B43" s="309" t="s">
        <v>853</v>
      </c>
      <c r="C43" s="297">
        <v>31016808</v>
      </c>
      <c r="D43" s="297">
        <v>56181716</v>
      </c>
      <c r="E43" s="298">
        <v>31016808</v>
      </c>
      <c r="F43" s="298">
        <v>56181716</v>
      </c>
    </row>
    <row r="44" spans="1:11" ht="30" x14ac:dyDescent="0.25">
      <c r="A44" s="209" t="s">
        <v>850</v>
      </c>
      <c r="B44" s="309" t="s">
        <v>854</v>
      </c>
      <c r="C44" s="297">
        <v>11430000</v>
      </c>
      <c r="D44" s="297">
        <v>-321668</v>
      </c>
      <c r="E44" s="298">
        <v>11430000</v>
      </c>
      <c r="F44" s="298">
        <v>-321668</v>
      </c>
    </row>
    <row r="45" spans="1:11" x14ac:dyDescent="0.25">
      <c r="A45" s="209" t="s">
        <v>851</v>
      </c>
      <c r="B45" s="309" t="s">
        <v>634</v>
      </c>
      <c r="C45" s="297">
        <v>35523630</v>
      </c>
      <c r="D45" s="297">
        <v>11104799</v>
      </c>
      <c r="E45" s="298">
        <v>35523630</v>
      </c>
      <c r="F45" s="298">
        <v>11104799</v>
      </c>
    </row>
    <row r="46" spans="1:11" ht="50.25" customHeight="1" x14ac:dyDescent="0.25">
      <c r="A46" s="209" t="s">
        <v>792</v>
      </c>
      <c r="B46" s="309" t="s">
        <v>856</v>
      </c>
      <c r="C46" s="297" t="s">
        <v>324</v>
      </c>
      <c r="D46" s="297" t="s">
        <v>324</v>
      </c>
      <c r="E46" s="298">
        <v>-380173</v>
      </c>
      <c r="F46" s="298">
        <v>380173</v>
      </c>
    </row>
    <row r="47" spans="1:11" ht="50.25" customHeight="1" x14ac:dyDescent="0.25">
      <c r="A47" s="209" t="s">
        <v>264</v>
      </c>
      <c r="B47" s="309" t="s">
        <v>635</v>
      </c>
      <c r="C47" s="297">
        <v>-39237494</v>
      </c>
      <c r="D47" s="297">
        <v>-5834955</v>
      </c>
      <c r="E47" s="298">
        <v>-39237494</v>
      </c>
      <c r="F47" s="298">
        <v>-5834955</v>
      </c>
    </row>
    <row r="48" spans="1:11" ht="30" x14ac:dyDescent="0.25">
      <c r="A48" s="209" t="s">
        <v>265</v>
      </c>
      <c r="B48" s="309" t="s">
        <v>855</v>
      </c>
      <c r="C48" s="297">
        <v>-3897152</v>
      </c>
      <c r="D48" s="297">
        <v>-6088883</v>
      </c>
      <c r="E48" s="298">
        <v>-4372427</v>
      </c>
      <c r="F48" s="298">
        <v>-7639597</v>
      </c>
    </row>
    <row r="49" spans="1:11" s="167" customFormat="1" x14ac:dyDescent="0.25">
      <c r="A49" s="277" t="s">
        <v>605</v>
      </c>
      <c r="B49" s="278" t="s">
        <v>610</v>
      </c>
      <c r="C49" s="303">
        <v>513430392</v>
      </c>
      <c r="D49" s="246">
        <v>464753573</v>
      </c>
      <c r="E49" s="246">
        <v>555484693</v>
      </c>
      <c r="F49" s="246">
        <v>507030614</v>
      </c>
      <c r="G49"/>
      <c r="H49"/>
      <c r="I49"/>
      <c r="J49"/>
      <c r="K49"/>
    </row>
    <row r="50" spans="1:11" s="167" customFormat="1" ht="30" x14ac:dyDescent="0.25">
      <c r="A50" s="277" t="s">
        <v>772</v>
      </c>
      <c r="B50" s="278" t="s">
        <v>636</v>
      </c>
      <c r="C50" s="303">
        <v>583822014</v>
      </c>
      <c r="D50" s="246">
        <v>519636288</v>
      </c>
      <c r="E50" s="246">
        <v>625876315</v>
      </c>
      <c r="F50" s="246">
        <v>561915600</v>
      </c>
      <c r="G50"/>
      <c r="H50"/>
      <c r="I50"/>
      <c r="J50"/>
      <c r="K50"/>
    </row>
    <row r="51" spans="1:11" x14ac:dyDescent="0.25">
      <c r="E51" s="296"/>
      <c r="F51" s="296"/>
    </row>
    <row r="53" spans="1:11" ht="15.75" x14ac:dyDescent="0.25">
      <c r="C53" s="370" t="s">
        <v>65</v>
      </c>
      <c r="D53" s="370"/>
      <c r="E53" s="371" t="s">
        <v>66</v>
      </c>
      <c r="F53" s="371"/>
    </row>
    <row r="54" spans="1:11" s="313" customFormat="1" x14ac:dyDescent="0.25">
      <c r="A54" s="217" t="s">
        <v>638</v>
      </c>
      <c r="B54" s="217" t="s">
        <v>645</v>
      </c>
      <c r="C54" s="302">
        <f>C40</f>
        <v>45838</v>
      </c>
      <c r="D54" s="302">
        <f>D40</f>
        <v>45657</v>
      </c>
      <c r="E54" s="302">
        <f>E40</f>
        <v>45838</v>
      </c>
      <c r="F54" s="302">
        <f>F40</f>
        <v>45657</v>
      </c>
    </row>
    <row r="55" spans="1:11" x14ac:dyDescent="0.25">
      <c r="A55" s="209"/>
      <c r="B55" s="309"/>
      <c r="C55" s="243" t="s">
        <v>14</v>
      </c>
      <c r="D55" s="243" t="s">
        <v>14</v>
      </c>
      <c r="E55" s="243" t="s">
        <v>14</v>
      </c>
      <c r="F55" s="243" t="s">
        <v>14</v>
      </c>
    </row>
    <row r="56" spans="1:11" ht="30" x14ac:dyDescent="0.25">
      <c r="A56" s="209" t="s">
        <v>266</v>
      </c>
      <c r="B56" s="309" t="s">
        <v>275</v>
      </c>
      <c r="C56" s="297" t="s">
        <v>857</v>
      </c>
      <c r="D56" s="297" t="s">
        <v>799</v>
      </c>
      <c r="E56" s="297">
        <v>59719968</v>
      </c>
      <c r="F56" s="297">
        <v>46776882</v>
      </c>
    </row>
    <row r="57" spans="1:11" x14ac:dyDescent="0.25">
      <c r="A57" s="209" t="s">
        <v>267</v>
      </c>
      <c r="B57" s="309" t="s">
        <v>639</v>
      </c>
      <c r="C57" s="297">
        <v>99958786</v>
      </c>
      <c r="D57" s="297">
        <v>99945675</v>
      </c>
      <c r="E57" s="297">
        <v>99958786</v>
      </c>
      <c r="F57" s="297">
        <v>99945675</v>
      </c>
    </row>
    <row r="58" spans="1:11" x14ac:dyDescent="0.25">
      <c r="A58" s="209" t="s">
        <v>268</v>
      </c>
      <c r="B58" s="309" t="s">
        <v>276</v>
      </c>
      <c r="C58" s="297" t="s">
        <v>857</v>
      </c>
      <c r="D58" s="297" t="s">
        <v>799</v>
      </c>
      <c r="E58" s="296">
        <v>5399287</v>
      </c>
      <c r="F58" s="296">
        <v>19792016</v>
      </c>
    </row>
    <row r="59" spans="1:11" s="167" customFormat="1" x14ac:dyDescent="0.25">
      <c r="A59" s="277" t="s">
        <v>45</v>
      </c>
      <c r="B59" s="278" t="s">
        <v>42</v>
      </c>
      <c r="C59" s="303">
        <v>99958786</v>
      </c>
      <c r="D59" s="246">
        <v>99945675</v>
      </c>
      <c r="E59" s="303">
        <v>165078041</v>
      </c>
      <c r="F59" s="246">
        <v>166514573</v>
      </c>
      <c r="G59"/>
      <c r="H59"/>
      <c r="I59"/>
      <c r="J59"/>
      <c r="K59"/>
    </row>
    <row r="60" spans="1:11" ht="30" x14ac:dyDescent="0.25">
      <c r="A60" s="209" t="s">
        <v>269</v>
      </c>
      <c r="B60" s="309" t="s">
        <v>640</v>
      </c>
      <c r="C60" s="297">
        <v>221918</v>
      </c>
      <c r="D60" s="297">
        <v>474044</v>
      </c>
      <c r="E60" s="297">
        <v>221918</v>
      </c>
      <c r="F60" s="297">
        <v>474044</v>
      </c>
    </row>
    <row r="61" spans="1:11" ht="30" x14ac:dyDescent="0.25">
      <c r="A61" s="209" t="s">
        <v>270</v>
      </c>
      <c r="B61" s="309" t="s">
        <v>641</v>
      </c>
      <c r="C61" s="297" t="s">
        <v>857</v>
      </c>
      <c r="D61" s="297" t="s">
        <v>799</v>
      </c>
      <c r="E61" s="297">
        <v>44186</v>
      </c>
      <c r="F61" s="297">
        <v>49872</v>
      </c>
    </row>
    <row r="62" spans="1:11" s="167" customFormat="1" x14ac:dyDescent="0.25">
      <c r="A62" s="277" t="s">
        <v>271</v>
      </c>
      <c r="B62" s="278" t="s">
        <v>464</v>
      </c>
      <c r="C62" s="303">
        <v>100180704</v>
      </c>
      <c r="D62" s="246">
        <v>100419719</v>
      </c>
      <c r="E62" s="303">
        <v>165344145</v>
      </c>
      <c r="F62" s="246">
        <v>167038489</v>
      </c>
      <c r="G62"/>
      <c r="H62"/>
      <c r="I62"/>
      <c r="J62"/>
      <c r="K62"/>
    </row>
    <row r="63" spans="1:11" x14ac:dyDescent="0.25">
      <c r="A63" s="209" t="s">
        <v>272</v>
      </c>
      <c r="B63" s="309" t="s">
        <v>642</v>
      </c>
      <c r="C63" s="297"/>
      <c r="D63" s="297"/>
      <c r="E63" s="297"/>
      <c r="F63" s="297"/>
    </row>
    <row r="64" spans="1:11" x14ac:dyDescent="0.25">
      <c r="A64" s="209" t="s">
        <v>273</v>
      </c>
      <c r="B64" s="309" t="s">
        <v>643</v>
      </c>
      <c r="C64" s="297">
        <v>100180704</v>
      </c>
      <c r="D64" s="297">
        <v>100419719</v>
      </c>
      <c r="E64" s="297">
        <v>159900672</v>
      </c>
      <c r="F64" s="297">
        <v>147196601</v>
      </c>
    </row>
    <row r="65" spans="1:11" x14ac:dyDescent="0.25">
      <c r="A65" s="209" t="s">
        <v>274</v>
      </c>
      <c r="B65" s="309" t="s">
        <v>644</v>
      </c>
      <c r="C65" s="297" t="s">
        <v>857</v>
      </c>
      <c r="D65" s="297" t="s">
        <v>799</v>
      </c>
      <c r="E65" s="297">
        <v>5443473</v>
      </c>
      <c r="F65" s="297">
        <v>19841888</v>
      </c>
    </row>
    <row r="67" spans="1:11" x14ac:dyDescent="0.25">
      <c r="A67" s="277" t="s">
        <v>646</v>
      </c>
      <c r="B67" s="278" t="s">
        <v>647</v>
      </c>
      <c r="C67" s="303">
        <v>14190108</v>
      </c>
      <c r="D67" s="246">
        <v>14082522</v>
      </c>
      <c r="E67" s="303">
        <v>14657976</v>
      </c>
      <c r="F67" s="246">
        <v>14553832</v>
      </c>
    </row>
    <row r="68" spans="1:11" x14ac:dyDescent="0.25">
      <c r="A68" s="209" t="s">
        <v>272</v>
      </c>
      <c r="B68" s="309" t="s">
        <v>642</v>
      </c>
      <c r="C68" s="297"/>
      <c r="D68" s="297"/>
      <c r="E68" s="297"/>
      <c r="F68" s="297"/>
    </row>
    <row r="69" spans="1:11" x14ac:dyDescent="0.25">
      <c r="A69" s="209" t="s">
        <v>278</v>
      </c>
      <c r="B69" s="309" t="s">
        <v>280</v>
      </c>
      <c r="C69" s="297">
        <v>13313073</v>
      </c>
      <c r="D69" s="297">
        <v>13227219</v>
      </c>
      <c r="E69" s="297">
        <v>13753737</v>
      </c>
      <c r="F69" s="297">
        <v>13671325</v>
      </c>
    </row>
    <row r="70" spans="1:11" x14ac:dyDescent="0.25">
      <c r="A70" s="209" t="s">
        <v>279</v>
      </c>
      <c r="B70" s="309" t="s">
        <v>648</v>
      </c>
      <c r="C70" s="297">
        <v>877035</v>
      </c>
      <c r="D70" s="297">
        <v>855303</v>
      </c>
      <c r="E70" s="297">
        <v>904239</v>
      </c>
      <c r="F70" s="297">
        <v>882507</v>
      </c>
    </row>
    <row r="73" spans="1:11" ht="15.75" x14ac:dyDescent="0.25">
      <c r="C73" s="370" t="s">
        <v>65</v>
      </c>
      <c r="D73" s="370"/>
      <c r="E73" s="370"/>
      <c r="F73" s="153"/>
    </row>
    <row r="74" spans="1:11" s="313" customFormat="1" x14ac:dyDescent="0.25">
      <c r="A74" s="217" t="s">
        <v>649</v>
      </c>
      <c r="B74" s="217" t="s">
        <v>654</v>
      </c>
      <c r="C74" s="50" t="s">
        <v>110</v>
      </c>
      <c r="D74" s="50" t="s">
        <v>650</v>
      </c>
      <c r="E74" s="302" t="s">
        <v>37</v>
      </c>
      <c r="F74" s="311"/>
    </row>
    <row r="75" spans="1:11" s="313" customFormat="1" x14ac:dyDescent="0.25">
      <c r="A75" s="217"/>
      <c r="B75" s="217"/>
      <c r="C75" s="50" t="s">
        <v>655</v>
      </c>
      <c r="D75" s="50" t="s">
        <v>656</v>
      </c>
      <c r="E75" s="302" t="s">
        <v>38</v>
      </c>
      <c r="F75" s="311"/>
    </row>
    <row r="76" spans="1:11" x14ac:dyDescent="0.25">
      <c r="A76" s="209"/>
      <c r="B76" s="309"/>
      <c r="C76" s="243" t="s">
        <v>14</v>
      </c>
      <c r="D76" s="243" t="s">
        <v>14</v>
      </c>
      <c r="E76" s="243" t="s">
        <v>14</v>
      </c>
      <c r="F76" s="243"/>
    </row>
    <row r="77" spans="1:11" s="167" customFormat="1" x14ac:dyDescent="0.25">
      <c r="A77" s="277" t="s">
        <v>715</v>
      </c>
      <c r="B77" s="278" t="s">
        <v>716</v>
      </c>
      <c r="C77" s="303">
        <v>14880675</v>
      </c>
      <c r="D77" s="246">
        <v>100393137</v>
      </c>
      <c r="E77" s="303">
        <v>115273812</v>
      </c>
      <c r="F77" s="307"/>
      <c r="G77"/>
      <c r="H77"/>
      <c r="I77"/>
      <c r="J77"/>
      <c r="K77"/>
    </row>
    <row r="78" spans="1:11" x14ac:dyDescent="0.25">
      <c r="A78" s="209" t="s">
        <v>277</v>
      </c>
      <c r="B78" s="309" t="s">
        <v>657</v>
      </c>
      <c r="C78" s="297">
        <v>45868</v>
      </c>
      <c r="D78" s="297" t="s">
        <v>303</v>
      </c>
      <c r="E78" s="297">
        <v>45868</v>
      </c>
      <c r="F78" s="308"/>
    </row>
    <row r="79" spans="1:11" x14ac:dyDescent="0.25">
      <c r="A79" s="209" t="s">
        <v>651</v>
      </c>
      <c r="B79" s="309" t="s">
        <v>658</v>
      </c>
      <c r="C79" s="297">
        <v>-844021</v>
      </c>
      <c r="D79" s="297" t="s">
        <v>730</v>
      </c>
      <c r="E79" s="297">
        <v>-844021</v>
      </c>
      <c r="F79" s="308"/>
    </row>
    <row r="80" spans="1:11" x14ac:dyDescent="0.25">
      <c r="A80" s="209" t="s">
        <v>652</v>
      </c>
      <c r="B80" s="309" t="s">
        <v>659</v>
      </c>
      <c r="C80" s="297">
        <v>-219708</v>
      </c>
      <c r="D80" s="297">
        <v>-500000</v>
      </c>
      <c r="E80" s="297">
        <v>-719708</v>
      </c>
      <c r="F80" s="308"/>
    </row>
    <row r="81" spans="1:11" x14ac:dyDescent="0.25">
      <c r="A81" s="209" t="s">
        <v>653</v>
      </c>
      <c r="B81" s="309" t="s">
        <v>660</v>
      </c>
      <c r="C81" s="297">
        <v>219708</v>
      </c>
      <c r="D81" s="297">
        <v>526582</v>
      </c>
      <c r="E81" s="297">
        <v>746290</v>
      </c>
      <c r="F81" s="308"/>
    </row>
    <row r="82" spans="1:11" s="167" customFormat="1" x14ac:dyDescent="0.25">
      <c r="A82" s="277" t="s">
        <v>808</v>
      </c>
      <c r="B82" s="278" t="s">
        <v>807</v>
      </c>
      <c r="C82" s="303">
        <v>14082522</v>
      </c>
      <c r="D82" s="246">
        <v>100419719</v>
      </c>
      <c r="E82" s="303">
        <v>114502241</v>
      </c>
      <c r="F82" s="307"/>
      <c r="G82"/>
      <c r="H82"/>
      <c r="I82"/>
      <c r="J82"/>
      <c r="K82"/>
    </row>
    <row r="83" spans="1:11" x14ac:dyDescent="0.25">
      <c r="A83" s="209" t="s">
        <v>277</v>
      </c>
      <c r="B83" s="309" t="s">
        <v>657</v>
      </c>
      <c r="C83" s="297">
        <v>543915</v>
      </c>
      <c r="D83" s="297" t="s">
        <v>730</v>
      </c>
      <c r="E83" s="297">
        <v>543915</v>
      </c>
      <c r="F83" s="308"/>
    </row>
    <row r="84" spans="1:11" x14ac:dyDescent="0.25">
      <c r="A84" s="209" t="s">
        <v>651</v>
      </c>
      <c r="B84" s="309" t="s">
        <v>658</v>
      </c>
      <c r="C84" s="297">
        <v>-436329</v>
      </c>
      <c r="D84" s="297" t="s">
        <v>730</v>
      </c>
      <c r="E84" s="297">
        <v>-436329</v>
      </c>
      <c r="F84" s="308"/>
    </row>
    <row r="85" spans="1:11" x14ac:dyDescent="0.25">
      <c r="A85" s="209" t="s">
        <v>652</v>
      </c>
      <c r="B85" s="309" t="s">
        <v>659</v>
      </c>
      <c r="C85" s="297">
        <v>-109828</v>
      </c>
      <c r="D85" s="297">
        <v>-500000</v>
      </c>
      <c r="E85" s="297">
        <v>-609828</v>
      </c>
      <c r="F85" s="308"/>
    </row>
    <row r="86" spans="1:11" x14ac:dyDescent="0.25">
      <c r="A86" s="209" t="s">
        <v>653</v>
      </c>
      <c r="B86" s="309" t="s">
        <v>660</v>
      </c>
      <c r="C86" s="297">
        <v>109828</v>
      </c>
      <c r="D86" s="297">
        <v>260985</v>
      </c>
      <c r="E86" s="297">
        <v>370813</v>
      </c>
      <c r="F86" s="308"/>
    </row>
    <row r="87" spans="1:11" s="167" customFormat="1" x14ac:dyDescent="0.25">
      <c r="A87" s="277" t="s">
        <v>875</v>
      </c>
      <c r="B87" s="278" t="s">
        <v>876</v>
      </c>
      <c r="C87" s="303">
        <v>14190108</v>
      </c>
      <c r="D87" s="246">
        <v>100180704</v>
      </c>
      <c r="E87" s="303">
        <v>114370812</v>
      </c>
      <c r="F87" s="307"/>
      <c r="G87"/>
      <c r="H87"/>
      <c r="I87"/>
      <c r="J87"/>
      <c r="K87"/>
    </row>
    <row r="89" spans="1:11" ht="15.75" x14ac:dyDescent="0.25">
      <c r="C89" s="371" t="s">
        <v>66</v>
      </c>
      <c r="D89" s="371"/>
      <c r="E89" s="371"/>
      <c r="F89" s="371"/>
    </row>
    <row r="90" spans="1:11" ht="30" x14ac:dyDescent="0.25">
      <c r="A90" s="377" t="s">
        <v>649</v>
      </c>
      <c r="B90" s="379" t="s">
        <v>654</v>
      </c>
      <c r="C90" s="50" t="s">
        <v>110</v>
      </c>
      <c r="D90" s="50" t="s">
        <v>661</v>
      </c>
      <c r="E90" s="50" t="s">
        <v>650</v>
      </c>
      <c r="F90" s="302" t="s">
        <v>37</v>
      </c>
    </row>
    <row r="91" spans="1:11" ht="30" x14ac:dyDescent="0.25">
      <c r="A91" s="378"/>
      <c r="B91" s="379"/>
      <c r="C91" s="50" t="s">
        <v>655</v>
      </c>
      <c r="D91" s="50" t="s">
        <v>531</v>
      </c>
      <c r="E91" s="50" t="s">
        <v>656</v>
      </c>
      <c r="F91" s="302" t="s">
        <v>38</v>
      </c>
    </row>
    <row r="92" spans="1:11" x14ac:dyDescent="0.25">
      <c r="A92" s="277" t="str">
        <f>A77</f>
        <v>2023. gada 31. decembrī</v>
      </c>
      <c r="B92" s="278" t="str">
        <f>B77</f>
        <v>At 31 December 2023</v>
      </c>
      <c r="C92" s="303">
        <v>15358677</v>
      </c>
      <c r="D92" s="303">
        <v>79543676</v>
      </c>
      <c r="E92" s="303">
        <v>100393137</v>
      </c>
      <c r="F92" s="303">
        <v>195295490</v>
      </c>
    </row>
    <row r="93" spans="1:11" x14ac:dyDescent="0.25">
      <c r="A93" s="209" t="s">
        <v>277</v>
      </c>
      <c r="B93" s="309" t="s">
        <v>597</v>
      </c>
      <c r="C93" s="297">
        <v>45868</v>
      </c>
      <c r="D93" s="297" t="s">
        <v>730</v>
      </c>
      <c r="E93" s="297" t="s">
        <v>730</v>
      </c>
      <c r="F93" s="297">
        <v>45868</v>
      </c>
    </row>
    <row r="94" spans="1:11" x14ac:dyDescent="0.25">
      <c r="A94" s="209" t="s">
        <v>651</v>
      </c>
      <c r="B94" s="309" t="s">
        <v>658</v>
      </c>
      <c r="C94" s="297">
        <v>-850713</v>
      </c>
      <c r="D94" s="297">
        <v>-12899286</v>
      </c>
      <c r="E94" s="297" t="s">
        <v>730</v>
      </c>
      <c r="F94" s="297">
        <v>-13749999</v>
      </c>
    </row>
    <row r="95" spans="1:11" x14ac:dyDescent="0.25">
      <c r="A95" s="209" t="s">
        <v>652</v>
      </c>
      <c r="B95" s="309" t="s">
        <v>659</v>
      </c>
      <c r="C95" s="297">
        <v>-240220</v>
      </c>
      <c r="D95" s="297">
        <v>-2740370</v>
      </c>
      <c r="E95" s="297">
        <v>-500000</v>
      </c>
      <c r="F95" s="297">
        <v>-3480590</v>
      </c>
    </row>
    <row r="96" spans="1:11" x14ac:dyDescent="0.25">
      <c r="A96" s="209" t="s">
        <v>653</v>
      </c>
      <c r="B96" s="309" t="s">
        <v>660</v>
      </c>
      <c r="C96" s="297">
        <v>240220</v>
      </c>
      <c r="D96" s="297">
        <v>2714750</v>
      </c>
      <c r="E96" s="297">
        <v>526582</v>
      </c>
      <c r="F96" s="297">
        <v>3481552</v>
      </c>
    </row>
    <row r="97" spans="1:6" x14ac:dyDescent="0.25">
      <c r="A97" s="277" t="str">
        <f>A82</f>
        <v>2024. gada 31. decembrī</v>
      </c>
      <c r="B97" s="278" t="str">
        <f>B82</f>
        <v>At 31 December 2024</v>
      </c>
      <c r="C97" s="303">
        <v>14553832</v>
      </c>
      <c r="D97" s="303">
        <v>66618770</v>
      </c>
      <c r="E97" s="303">
        <v>100419719</v>
      </c>
      <c r="F97" s="303">
        <v>181592321</v>
      </c>
    </row>
    <row r="98" spans="1:6" x14ac:dyDescent="0.25">
      <c r="A98" s="209" t="s">
        <v>277</v>
      </c>
      <c r="B98" s="309" t="s">
        <v>657</v>
      </c>
      <c r="C98" s="297">
        <v>543915</v>
      </c>
      <c r="D98" s="297" t="s">
        <v>730</v>
      </c>
      <c r="E98" s="297" t="s">
        <v>730</v>
      </c>
      <c r="F98" s="297">
        <v>543915</v>
      </c>
    </row>
    <row r="99" spans="1:6" x14ac:dyDescent="0.25">
      <c r="A99" s="209" t="s">
        <v>905</v>
      </c>
      <c r="B99" s="309" t="s">
        <v>906</v>
      </c>
      <c r="C99" s="297" t="s">
        <v>303</v>
      </c>
      <c r="D99" s="297">
        <v>5000000</v>
      </c>
      <c r="E99" s="297" t="s">
        <v>303</v>
      </c>
      <c r="F99" s="297">
        <v>5000000</v>
      </c>
    </row>
    <row r="100" spans="1:6" x14ac:dyDescent="0.25">
      <c r="A100" s="209" t="s">
        <v>651</v>
      </c>
      <c r="B100" s="309" t="s">
        <v>658</v>
      </c>
      <c r="C100" s="297">
        <v>-440795</v>
      </c>
      <c r="D100" s="297">
        <v>-6449643</v>
      </c>
      <c r="E100" s="297" t="s">
        <v>730</v>
      </c>
      <c r="F100" s="297">
        <v>-6890438</v>
      </c>
    </row>
    <row r="101" spans="1:6" x14ac:dyDescent="0.25">
      <c r="A101" s="209" t="s">
        <v>652</v>
      </c>
      <c r="B101" s="309" t="s">
        <v>659</v>
      </c>
      <c r="C101" s="297">
        <v>-118964</v>
      </c>
      <c r="D101" s="297">
        <v>-832752</v>
      </c>
      <c r="E101" s="297">
        <v>-500000</v>
      </c>
      <c r="F101" s="297">
        <v>-1451716</v>
      </c>
    </row>
    <row r="102" spans="1:6" x14ac:dyDescent="0.25">
      <c r="A102" s="209" t="s">
        <v>653</v>
      </c>
      <c r="B102" s="309" t="s">
        <v>660</v>
      </c>
      <c r="C102" s="297">
        <v>119988</v>
      </c>
      <c r="D102" s="297">
        <v>827066</v>
      </c>
      <c r="E102" s="297">
        <v>260985</v>
      </c>
      <c r="F102" s="297">
        <v>1208039</v>
      </c>
    </row>
    <row r="103" spans="1:6" x14ac:dyDescent="0.25">
      <c r="A103" s="277" t="str">
        <f>A87</f>
        <v>2025. gada 30. jūnijā</v>
      </c>
      <c r="B103" s="278" t="str">
        <f>B87</f>
        <v>At 30 June 2025</v>
      </c>
      <c r="C103" s="303">
        <v>14657976</v>
      </c>
      <c r="D103" s="303">
        <v>65163441</v>
      </c>
      <c r="E103" s="303">
        <v>100180704</v>
      </c>
      <c r="F103" s="303">
        <v>180002121</v>
      </c>
    </row>
    <row r="106" spans="1:6" ht="15.75" x14ac:dyDescent="0.25">
      <c r="C106" s="370" t="s">
        <v>65</v>
      </c>
      <c r="D106" s="370"/>
      <c r="E106" s="371" t="s">
        <v>66</v>
      </c>
      <c r="F106" s="371"/>
    </row>
    <row r="107" spans="1:6" ht="30" x14ac:dyDescent="0.25">
      <c r="A107" s="217" t="s">
        <v>662</v>
      </c>
      <c r="B107" s="217" t="s">
        <v>666</v>
      </c>
      <c r="C107" s="302">
        <f>C54</f>
        <v>45838</v>
      </c>
      <c r="D107" s="302">
        <f>D54</f>
        <v>45657</v>
      </c>
      <c r="E107" s="302">
        <f>E54</f>
        <v>45838</v>
      </c>
      <c r="F107" s="302">
        <f>F54</f>
        <v>45657</v>
      </c>
    </row>
    <row r="109" spans="1:6" x14ac:dyDescent="0.25">
      <c r="A109" s="280" t="s">
        <v>281</v>
      </c>
      <c r="B109" s="314" t="s">
        <v>465</v>
      </c>
    </row>
    <row r="110" spans="1:6" x14ac:dyDescent="0.25">
      <c r="A110" s="209" t="s">
        <v>282</v>
      </c>
      <c r="B110" s="309" t="s">
        <v>286</v>
      </c>
      <c r="C110" s="297">
        <v>15368632</v>
      </c>
      <c r="D110" s="297">
        <v>15476161</v>
      </c>
      <c r="E110" s="297">
        <v>15368632</v>
      </c>
      <c r="F110" s="297">
        <v>15476161</v>
      </c>
    </row>
    <row r="111" spans="1:6" x14ac:dyDescent="0.25">
      <c r="A111" s="209" t="s">
        <v>283</v>
      </c>
      <c r="B111" s="309" t="s">
        <v>287</v>
      </c>
      <c r="C111" s="297">
        <v>27019046</v>
      </c>
      <c r="D111" s="297">
        <v>35215887</v>
      </c>
      <c r="E111" s="297">
        <v>32691399</v>
      </c>
      <c r="F111" s="297">
        <v>44631682</v>
      </c>
    </row>
    <row r="112" spans="1:6" x14ac:dyDescent="0.25">
      <c r="A112" s="209" t="s">
        <v>907</v>
      </c>
      <c r="B112" s="309" t="s">
        <v>908</v>
      </c>
      <c r="C112" s="297">
        <v>1587254</v>
      </c>
      <c r="D112" s="297">
        <v>95846</v>
      </c>
      <c r="E112" s="297">
        <v>4629336</v>
      </c>
      <c r="F112" s="297">
        <v>224559</v>
      </c>
    </row>
    <row r="113" spans="1:6" x14ac:dyDescent="0.25">
      <c r="A113" s="209" t="s">
        <v>284</v>
      </c>
      <c r="B113" s="309" t="s">
        <v>667</v>
      </c>
      <c r="C113" s="297">
        <v>16078258</v>
      </c>
      <c r="D113" s="297">
        <v>13666499</v>
      </c>
      <c r="E113" s="297">
        <v>16623374</v>
      </c>
      <c r="F113" s="297">
        <v>29653868</v>
      </c>
    </row>
    <row r="114" spans="1:6" x14ac:dyDescent="0.25">
      <c r="A114" s="277" t="s">
        <v>285</v>
      </c>
      <c r="B114" s="278" t="s">
        <v>466</v>
      </c>
      <c r="C114" s="303">
        <v>60053189</v>
      </c>
      <c r="D114" s="303">
        <v>64454393</v>
      </c>
      <c r="E114" s="303">
        <v>69312740</v>
      </c>
      <c r="F114" s="303">
        <v>89986270</v>
      </c>
    </row>
    <row r="115" spans="1:6" x14ac:dyDescent="0.25">
      <c r="A115" s="280" t="s">
        <v>467</v>
      </c>
      <c r="B115" s="314" t="s">
        <v>468</v>
      </c>
      <c r="C115" s="297"/>
      <c r="D115" s="297"/>
      <c r="E115" s="297"/>
      <c r="F115" s="297"/>
    </row>
    <row r="116" spans="1:6" ht="30" x14ac:dyDescent="0.25">
      <c r="A116" s="209" t="s">
        <v>288</v>
      </c>
      <c r="B116" s="309" t="s">
        <v>668</v>
      </c>
      <c r="C116" s="297">
        <v>2455214</v>
      </c>
      <c r="D116" s="297">
        <v>1929230</v>
      </c>
      <c r="E116" s="297">
        <v>3373857</v>
      </c>
      <c r="F116" s="297">
        <v>2855290</v>
      </c>
    </row>
    <row r="117" spans="1:6" x14ac:dyDescent="0.25">
      <c r="A117" s="209" t="s">
        <v>289</v>
      </c>
      <c r="B117" s="309" t="s">
        <v>669</v>
      </c>
      <c r="C117" s="297">
        <v>19622606</v>
      </c>
      <c r="D117" s="297">
        <v>18221957</v>
      </c>
      <c r="E117" s="297">
        <v>19622606</v>
      </c>
      <c r="F117" s="297">
        <v>18221957</v>
      </c>
    </row>
    <row r="118" spans="1:6" x14ac:dyDescent="0.25">
      <c r="A118" s="209" t="s">
        <v>663</v>
      </c>
      <c r="B118" s="309" t="s">
        <v>670</v>
      </c>
      <c r="C118" s="297">
        <v>4539034</v>
      </c>
      <c r="D118" s="297">
        <v>10585830</v>
      </c>
      <c r="E118" s="297">
        <v>4539034</v>
      </c>
      <c r="F118" s="297">
        <v>10585830</v>
      </c>
    </row>
    <row r="119" spans="1:6" x14ac:dyDescent="0.25">
      <c r="A119" s="209" t="s">
        <v>290</v>
      </c>
      <c r="B119" s="309" t="s">
        <v>469</v>
      </c>
      <c r="C119" s="297" t="s">
        <v>730</v>
      </c>
      <c r="D119" s="297" t="s">
        <v>730</v>
      </c>
      <c r="E119" s="297">
        <v>8115926</v>
      </c>
      <c r="F119" s="297">
        <v>7367326</v>
      </c>
    </row>
    <row r="120" spans="1:6" x14ac:dyDescent="0.25">
      <c r="A120" s="209" t="s">
        <v>291</v>
      </c>
      <c r="B120" s="309" t="s">
        <v>671</v>
      </c>
      <c r="C120" s="297">
        <v>3120000</v>
      </c>
      <c r="D120" s="297">
        <v>3706811</v>
      </c>
      <c r="E120" s="297">
        <v>4284399</v>
      </c>
      <c r="F120" s="297">
        <v>7512093</v>
      </c>
    </row>
    <row r="121" spans="1:6" x14ac:dyDescent="0.25">
      <c r="A121" s="277" t="s">
        <v>292</v>
      </c>
      <c r="B121" s="278" t="s">
        <v>470</v>
      </c>
      <c r="C121" s="303">
        <v>29736854</v>
      </c>
      <c r="D121" s="303">
        <v>34443828</v>
      </c>
      <c r="E121" s="303">
        <v>39935822</v>
      </c>
      <c r="F121" s="303">
        <v>46542496</v>
      </c>
    </row>
    <row r="122" spans="1:6" ht="30" x14ac:dyDescent="0.25">
      <c r="A122" s="277" t="s">
        <v>664</v>
      </c>
      <c r="B122" s="278" t="s">
        <v>672</v>
      </c>
      <c r="C122" s="303">
        <v>89790043</v>
      </c>
      <c r="D122" s="303">
        <v>98898221</v>
      </c>
      <c r="E122" s="303">
        <v>109248562</v>
      </c>
      <c r="F122" s="303">
        <v>136528766</v>
      </c>
    </row>
    <row r="123" spans="1:6" x14ac:dyDescent="0.25">
      <c r="A123" s="209" t="s">
        <v>112</v>
      </c>
      <c r="B123" s="309" t="s">
        <v>673</v>
      </c>
      <c r="C123" s="297">
        <v>42387677</v>
      </c>
      <c r="D123" s="297">
        <v>50692048</v>
      </c>
      <c r="E123" s="297">
        <v>48060030</v>
      </c>
      <c r="F123" s="297">
        <v>60107843</v>
      </c>
    </row>
    <row r="124" spans="1:6" x14ac:dyDescent="0.25">
      <c r="A124" s="209" t="s">
        <v>665</v>
      </c>
      <c r="B124" s="309" t="s">
        <v>674</v>
      </c>
      <c r="C124" s="297">
        <v>47402366</v>
      </c>
      <c r="D124" s="297">
        <v>48206173</v>
      </c>
      <c r="E124" s="297">
        <v>61188532</v>
      </c>
      <c r="F124" s="297">
        <v>76420923</v>
      </c>
    </row>
  </sheetData>
  <mergeCells count="14">
    <mergeCell ref="C73:E73"/>
    <mergeCell ref="C2:D2"/>
    <mergeCell ref="E2:F2"/>
    <mergeCell ref="C30:D30"/>
    <mergeCell ref="E30:F30"/>
    <mergeCell ref="C53:D53"/>
    <mergeCell ref="E53:F53"/>
    <mergeCell ref="C39:D39"/>
    <mergeCell ref="E39:F39"/>
    <mergeCell ref="C106:D106"/>
    <mergeCell ref="E106:F106"/>
    <mergeCell ref="C89:F89"/>
    <mergeCell ref="A90:A91"/>
    <mergeCell ref="B90:B9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CB41F-C5CD-4440-9CAD-188BF5E10694}">
  <sheetPr>
    <tabColor theme="9" tint="0.79998168889431442"/>
  </sheetPr>
  <dimension ref="A1:F58"/>
  <sheetViews>
    <sheetView showGridLines="0" zoomScale="80" zoomScaleNormal="80" workbookViewId="0">
      <selection activeCell="C37" sqref="C37:F46"/>
    </sheetView>
  </sheetViews>
  <sheetFormatPr defaultRowHeight="15" x14ac:dyDescent="0.25"/>
  <cols>
    <col min="1" max="1" width="48.85546875" customWidth="1"/>
    <col min="2" max="2" width="44" customWidth="1"/>
    <col min="3" max="3" width="21.28515625" customWidth="1"/>
    <col min="4" max="4" width="21.5703125" customWidth="1"/>
    <col min="5" max="5" width="28.42578125" customWidth="1"/>
    <col min="6" max="6" width="23.85546875" customWidth="1"/>
    <col min="7" max="7" width="18.5703125" customWidth="1"/>
    <col min="8" max="8" width="34.42578125" customWidth="1"/>
    <col min="9" max="9" width="19.28515625" customWidth="1"/>
    <col min="10" max="10" width="28.85546875" customWidth="1"/>
    <col min="11" max="11" width="16.28515625" customWidth="1"/>
  </cols>
  <sheetData>
    <row r="1" spans="1:6" s="89" customFormat="1" ht="60" x14ac:dyDescent="0.25">
      <c r="A1" s="91" t="str">
        <f>'Key financial indicators'!A1</f>
        <v>Augstsprieguma tīkls koncerna konsolidētais un AS "Augstsprieguma tīkls" starpperiodu saīsinātie finanšu pārskati par 6 mēnešu periodu, kas noslēdzās 2025. gada 30. jūnijā</v>
      </c>
      <c r="B1" s="91" t="str">
        <f>'Key financial indicators'!B1</f>
        <v>Augstsprieguma tīkls group's consolidated and AS "Augstsprieguma tīkls" separate condensed interim financial statements for the 6-month period ended 30 June 2025</v>
      </c>
    </row>
    <row r="2" spans="1:6" x14ac:dyDescent="0.25">
      <c r="A2" s="100"/>
      <c r="B2" s="100"/>
    </row>
    <row r="3" spans="1:6" s="167" customFormat="1" x14ac:dyDescent="0.25">
      <c r="A3" s="274" t="s">
        <v>675</v>
      </c>
      <c r="B3" s="274" t="s">
        <v>676</v>
      </c>
      <c r="C3" s="380" t="s">
        <v>65</v>
      </c>
      <c r="D3" s="380"/>
      <c r="E3" s="380"/>
      <c r="F3" s="380"/>
    </row>
    <row r="4" spans="1:6" x14ac:dyDescent="0.25">
      <c r="A4" s="101"/>
      <c r="B4" s="101"/>
      <c r="C4" s="158" t="s">
        <v>293</v>
      </c>
      <c r="D4" s="158" t="s">
        <v>294</v>
      </c>
      <c r="E4" s="158" t="s">
        <v>295</v>
      </c>
      <c r="F4" s="158" t="s">
        <v>296</v>
      </c>
    </row>
    <row r="5" spans="1:6" x14ac:dyDescent="0.25">
      <c r="A5" s="101"/>
      <c r="B5" s="101"/>
      <c r="C5" s="158" t="s">
        <v>585</v>
      </c>
      <c r="D5" s="158" t="s">
        <v>297</v>
      </c>
      <c r="E5" s="158" t="s">
        <v>298</v>
      </c>
      <c r="F5" s="158" t="s">
        <v>299</v>
      </c>
    </row>
    <row r="6" spans="1:6" x14ac:dyDescent="0.25">
      <c r="A6" s="102"/>
      <c r="B6" s="103"/>
      <c r="C6" s="273" t="s">
        <v>14</v>
      </c>
      <c r="D6" s="273" t="s">
        <v>14</v>
      </c>
      <c r="E6" s="273" t="s">
        <v>14</v>
      </c>
      <c r="F6" s="273" t="s">
        <v>14</v>
      </c>
    </row>
    <row r="7" spans="1:6" s="167" customFormat="1" x14ac:dyDescent="0.25">
      <c r="A7" s="277" t="s">
        <v>909</v>
      </c>
      <c r="B7" s="315" t="s">
        <v>910</v>
      </c>
      <c r="C7" s="279"/>
      <c r="D7" s="246"/>
      <c r="E7" s="246"/>
      <c r="F7" s="246"/>
    </row>
    <row r="8" spans="1:6" s="167" customFormat="1" x14ac:dyDescent="0.25">
      <c r="A8" s="299" t="s">
        <v>300</v>
      </c>
      <c r="B8" s="299" t="s">
        <v>681</v>
      </c>
      <c r="C8" s="281"/>
      <c r="D8" s="281"/>
      <c r="E8" s="282"/>
      <c r="F8" s="282"/>
    </row>
    <row r="9" spans="1:6" ht="30" x14ac:dyDescent="0.25">
      <c r="A9" s="209" t="s">
        <v>677</v>
      </c>
      <c r="B9" s="209" t="s">
        <v>682</v>
      </c>
      <c r="C9" s="297">
        <v>641218273</v>
      </c>
      <c r="D9" s="297" t="s">
        <v>303</v>
      </c>
      <c r="E9" s="298" t="s">
        <v>303</v>
      </c>
      <c r="F9" s="298">
        <v>641218273</v>
      </c>
    </row>
    <row r="10" spans="1:6" s="167" customFormat="1" x14ac:dyDescent="0.25">
      <c r="A10" s="299" t="s">
        <v>678</v>
      </c>
      <c r="B10" s="299" t="s">
        <v>683</v>
      </c>
      <c r="C10" s="281"/>
      <c r="D10" s="281"/>
      <c r="E10" s="282"/>
      <c r="F10" s="282"/>
    </row>
    <row r="11" spans="1:6" x14ac:dyDescent="0.25">
      <c r="A11" s="209" t="s">
        <v>471</v>
      </c>
      <c r="B11" s="208" t="s">
        <v>476</v>
      </c>
      <c r="C11" s="276">
        <v>23411019</v>
      </c>
      <c r="D11" s="276" t="s">
        <v>303</v>
      </c>
      <c r="E11" s="275">
        <v>23411019</v>
      </c>
      <c r="F11" s="275" t="s">
        <v>303</v>
      </c>
    </row>
    <row r="12" spans="1:6" ht="30" x14ac:dyDescent="0.25">
      <c r="A12" s="209" t="s">
        <v>472</v>
      </c>
      <c r="B12" s="208" t="s">
        <v>477</v>
      </c>
      <c r="C12" s="276">
        <v>58187797</v>
      </c>
      <c r="D12" s="276" t="s">
        <v>303</v>
      </c>
      <c r="E12" s="275" t="s">
        <v>303</v>
      </c>
      <c r="F12" s="275">
        <v>58187797</v>
      </c>
    </row>
    <row r="13" spans="1:6" ht="30" x14ac:dyDescent="0.25">
      <c r="A13" s="209" t="s">
        <v>473</v>
      </c>
      <c r="B13" s="208" t="s">
        <v>478</v>
      </c>
      <c r="C13" s="276">
        <v>61382</v>
      </c>
      <c r="D13" s="276" t="s">
        <v>303</v>
      </c>
      <c r="E13" s="275" t="s">
        <v>303</v>
      </c>
      <c r="F13" s="275">
        <v>61382</v>
      </c>
    </row>
    <row r="14" spans="1:6" x14ac:dyDescent="0.25">
      <c r="A14" s="209" t="s">
        <v>474</v>
      </c>
      <c r="B14" s="208" t="s">
        <v>480</v>
      </c>
      <c r="C14" s="276">
        <v>89329819</v>
      </c>
      <c r="D14" s="276" t="s">
        <v>303</v>
      </c>
      <c r="E14" s="275" t="s">
        <v>303</v>
      </c>
      <c r="F14" s="275">
        <v>89329819</v>
      </c>
    </row>
    <row r="15" spans="1:6" s="167" customFormat="1" x14ac:dyDescent="0.25">
      <c r="A15" s="299" t="s">
        <v>679</v>
      </c>
      <c r="B15" s="299" t="s">
        <v>684</v>
      </c>
      <c r="C15" s="281"/>
      <c r="D15" s="281"/>
      <c r="E15" s="282"/>
      <c r="F15" s="282"/>
    </row>
    <row r="16" spans="1:6" x14ac:dyDescent="0.25">
      <c r="A16" s="209" t="s">
        <v>475</v>
      </c>
      <c r="B16" s="208" t="s">
        <v>479</v>
      </c>
      <c r="C16" s="276">
        <v>100180704</v>
      </c>
      <c r="D16" s="276" t="s">
        <v>303</v>
      </c>
      <c r="E16" s="275">
        <v>95642603</v>
      </c>
      <c r="F16" s="275" t="s">
        <v>303</v>
      </c>
    </row>
    <row r="17" spans="1:6" ht="30" x14ac:dyDescent="0.25">
      <c r="A17" s="209" t="s">
        <v>680</v>
      </c>
      <c r="B17" s="208" t="s">
        <v>685</v>
      </c>
      <c r="C17" s="276">
        <v>60053189</v>
      </c>
      <c r="D17" s="276" t="s">
        <v>303</v>
      </c>
      <c r="E17" s="275" t="s">
        <v>303</v>
      </c>
      <c r="F17" s="275">
        <v>60053189</v>
      </c>
    </row>
    <row r="18" spans="1:6" s="167" customFormat="1" x14ac:dyDescent="0.25">
      <c r="A18" s="277" t="s">
        <v>814</v>
      </c>
      <c r="B18" s="315" t="s">
        <v>815</v>
      </c>
      <c r="C18" s="279"/>
      <c r="D18" s="246"/>
      <c r="E18" s="246"/>
      <c r="F18" s="246"/>
    </row>
    <row r="19" spans="1:6" s="167" customFormat="1" x14ac:dyDescent="0.25">
      <c r="A19" s="299" t="s">
        <v>300</v>
      </c>
      <c r="B19" s="280" t="s">
        <v>681</v>
      </c>
      <c r="C19" s="281"/>
      <c r="D19" s="281"/>
      <c r="E19" s="282"/>
      <c r="F19" s="282"/>
    </row>
    <row r="20" spans="1:6" ht="30" x14ac:dyDescent="0.25">
      <c r="A20" s="209" t="s">
        <v>677</v>
      </c>
      <c r="B20" s="209" t="s">
        <v>682</v>
      </c>
      <c r="C20" s="297">
        <v>612028823</v>
      </c>
      <c r="D20" s="297" t="s">
        <v>303</v>
      </c>
      <c r="E20" s="298" t="s">
        <v>303</v>
      </c>
      <c r="F20" s="298">
        <v>612028823</v>
      </c>
    </row>
    <row r="21" spans="1:6" s="167" customFormat="1" x14ac:dyDescent="0.25">
      <c r="A21" s="299" t="s">
        <v>301</v>
      </c>
      <c r="B21" s="280" t="s">
        <v>683</v>
      </c>
      <c r="C21" s="281"/>
      <c r="D21" s="281"/>
      <c r="E21" s="282"/>
      <c r="F21" s="282"/>
    </row>
    <row r="22" spans="1:6" x14ac:dyDescent="0.25">
      <c r="A22" s="209" t="s">
        <v>471</v>
      </c>
      <c r="B22" s="209" t="s">
        <v>476</v>
      </c>
      <c r="C22" s="297">
        <v>68393991</v>
      </c>
      <c r="D22" s="297" t="s">
        <v>303</v>
      </c>
      <c r="E22" s="298">
        <v>68393991</v>
      </c>
      <c r="F22" s="298" t="s">
        <v>303</v>
      </c>
    </row>
    <row r="23" spans="1:6" ht="30" x14ac:dyDescent="0.25">
      <c r="A23" s="209" t="s">
        <v>472</v>
      </c>
      <c r="B23" s="209" t="s">
        <v>477</v>
      </c>
      <c r="C23" s="297">
        <v>25630172</v>
      </c>
      <c r="D23" s="297" t="s">
        <v>303</v>
      </c>
      <c r="E23" s="298" t="s">
        <v>303</v>
      </c>
      <c r="F23" s="298">
        <v>25630172</v>
      </c>
    </row>
    <row r="24" spans="1:6" ht="30" x14ac:dyDescent="0.25">
      <c r="A24" s="209" t="s">
        <v>473</v>
      </c>
      <c r="B24" s="209" t="s">
        <v>478</v>
      </c>
      <c r="C24" s="297">
        <v>74755</v>
      </c>
      <c r="D24" s="297" t="s">
        <v>303</v>
      </c>
      <c r="E24" s="298" t="s">
        <v>303</v>
      </c>
      <c r="F24" s="298">
        <v>74755</v>
      </c>
    </row>
    <row r="25" spans="1:6" x14ac:dyDescent="0.25">
      <c r="A25" s="209" t="s">
        <v>474</v>
      </c>
      <c r="B25" s="209" t="s">
        <v>480</v>
      </c>
      <c r="C25" s="297">
        <v>75488791</v>
      </c>
      <c r="D25" s="297" t="s">
        <v>303</v>
      </c>
      <c r="E25" s="298" t="s">
        <v>303</v>
      </c>
      <c r="F25" s="298">
        <v>75488791</v>
      </c>
    </row>
    <row r="26" spans="1:6" s="167" customFormat="1" x14ac:dyDescent="0.25">
      <c r="A26" s="299" t="s">
        <v>302</v>
      </c>
      <c r="B26" s="280" t="s">
        <v>684</v>
      </c>
      <c r="C26" s="281"/>
      <c r="D26" s="281"/>
      <c r="E26" s="282"/>
      <c r="F26" s="282"/>
    </row>
    <row r="27" spans="1:6" x14ac:dyDescent="0.25">
      <c r="A27" s="209" t="s">
        <v>475</v>
      </c>
      <c r="B27" s="209" t="s">
        <v>479</v>
      </c>
      <c r="C27" s="297">
        <v>100419719</v>
      </c>
      <c r="D27" s="297" t="s">
        <v>303</v>
      </c>
      <c r="E27" s="298">
        <v>95642603</v>
      </c>
      <c r="F27" s="298" t="s">
        <v>303</v>
      </c>
    </row>
    <row r="28" spans="1:6" ht="30" x14ac:dyDescent="0.25">
      <c r="A28" s="209" t="s">
        <v>680</v>
      </c>
      <c r="B28" s="209" t="s">
        <v>685</v>
      </c>
      <c r="C28" s="297">
        <v>64454393</v>
      </c>
      <c r="D28" s="297" t="s">
        <v>303</v>
      </c>
      <c r="E28" s="298" t="s">
        <v>303</v>
      </c>
      <c r="F28" s="298">
        <v>64454393</v>
      </c>
    </row>
    <row r="31" spans="1:6" s="167" customFormat="1" x14ac:dyDescent="0.25">
      <c r="A31" s="274"/>
      <c r="B31" s="274"/>
      <c r="C31" s="381" t="s">
        <v>66</v>
      </c>
      <c r="D31" s="381"/>
      <c r="E31" s="381"/>
      <c r="F31" s="381"/>
    </row>
    <row r="32" spans="1:6" x14ac:dyDescent="0.25">
      <c r="A32" s="101"/>
      <c r="B32" s="101"/>
      <c r="C32" s="158" t="s">
        <v>293</v>
      </c>
      <c r="D32" s="158" t="s">
        <v>294</v>
      </c>
      <c r="E32" s="158" t="s">
        <v>295</v>
      </c>
      <c r="F32" s="158" t="s">
        <v>296</v>
      </c>
    </row>
    <row r="33" spans="1:6" x14ac:dyDescent="0.25">
      <c r="A33" s="101"/>
      <c r="B33" s="101"/>
      <c r="C33" s="158" t="s">
        <v>585</v>
      </c>
      <c r="D33" s="158" t="s">
        <v>297</v>
      </c>
      <c r="E33" s="158" t="s">
        <v>298</v>
      </c>
      <c r="F33" s="158" t="s">
        <v>299</v>
      </c>
    </row>
    <row r="34" spans="1:6" x14ac:dyDescent="0.25">
      <c r="A34" s="102"/>
      <c r="B34" s="103"/>
      <c r="C34" s="273" t="s">
        <v>14</v>
      </c>
      <c r="D34" s="273" t="s">
        <v>14</v>
      </c>
      <c r="E34" s="273" t="s">
        <v>14</v>
      </c>
      <c r="F34" s="273" t="s">
        <v>14</v>
      </c>
    </row>
    <row r="35" spans="1:6" s="167" customFormat="1" x14ac:dyDescent="0.25">
      <c r="A35" s="277" t="str">
        <f>A7</f>
        <v>30.06.2025.</v>
      </c>
      <c r="B35" s="315" t="str">
        <f>B7</f>
        <v>At 30.06.2025</v>
      </c>
      <c r="C35" s="279"/>
      <c r="D35" s="246"/>
      <c r="E35" s="246"/>
      <c r="F35" s="246"/>
    </row>
    <row r="36" spans="1:6" s="167" customFormat="1" x14ac:dyDescent="0.25">
      <c r="A36" s="299" t="s">
        <v>300</v>
      </c>
      <c r="B36" s="299" t="s">
        <v>681</v>
      </c>
      <c r="C36" s="281"/>
      <c r="D36" s="281"/>
      <c r="E36" s="282"/>
      <c r="F36" s="282"/>
    </row>
    <row r="37" spans="1:6" ht="30" x14ac:dyDescent="0.25">
      <c r="A37" s="209" t="s">
        <v>677</v>
      </c>
      <c r="B37" s="209" t="s">
        <v>682</v>
      </c>
      <c r="C37" s="297">
        <v>974402288</v>
      </c>
      <c r="D37" s="297" t="s">
        <v>303</v>
      </c>
      <c r="E37" s="298" t="s">
        <v>303</v>
      </c>
      <c r="F37" s="298">
        <v>974402288</v>
      </c>
    </row>
    <row r="38" spans="1:6" s="167" customFormat="1" x14ac:dyDescent="0.25">
      <c r="A38" s="299" t="s">
        <v>678</v>
      </c>
      <c r="B38" s="299" t="s">
        <v>683</v>
      </c>
      <c r="C38" s="281"/>
      <c r="D38" s="281"/>
      <c r="E38" s="282"/>
      <c r="F38" s="282"/>
    </row>
    <row r="39" spans="1:6" x14ac:dyDescent="0.25">
      <c r="A39" s="209" t="s">
        <v>471</v>
      </c>
      <c r="B39" s="208" t="s">
        <v>476</v>
      </c>
      <c r="C39" s="276">
        <v>31069564</v>
      </c>
      <c r="D39" s="276" t="s">
        <v>303</v>
      </c>
      <c r="E39" s="275">
        <v>31069564</v>
      </c>
      <c r="F39" s="275" t="s">
        <v>303</v>
      </c>
    </row>
    <row r="40" spans="1:6" ht="30" x14ac:dyDescent="0.25">
      <c r="A40" s="209" t="s">
        <v>472</v>
      </c>
      <c r="B40" s="208" t="s">
        <v>477</v>
      </c>
      <c r="C40" s="276">
        <v>63624413</v>
      </c>
      <c r="D40" s="276" t="s">
        <v>303</v>
      </c>
      <c r="E40" s="275" t="s">
        <v>303</v>
      </c>
      <c r="F40" s="275">
        <v>63624413</v>
      </c>
    </row>
    <row r="41" spans="1:6" ht="30" x14ac:dyDescent="0.25">
      <c r="A41" s="209" t="s">
        <v>473</v>
      </c>
      <c r="B41" s="208" t="s">
        <v>478</v>
      </c>
      <c r="C41" s="276">
        <v>61382</v>
      </c>
      <c r="D41" s="276" t="s">
        <v>303</v>
      </c>
      <c r="E41" s="275" t="s">
        <v>303</v>
      </c>
      <c r="F41" s="275">
        <v>61382</v>
      </c>
    </row>
    <row r="42" spans="1:6" x14ac:dyDescent="0.25">
      <c r="A42" s="209" t="s">
        <v>474</v>
      </c>
      <c r="B42" s="208" t="s">
        <v>480</v>
      </c>
      <c r="C42" s="276">
        <v>89329819</v>
      </c>
      <c r="D42" s="276" t="s">
        <v>303</v>
      </c>
      <c r="E42" s="275" t="s">
        <v>303</v>
      </c>
      <c r="F42" s="275">
        <v>89329819</v>
      </c>
    </row>
    <row r="43" spans="1:6" s="167" customFormat="1" x14ac:dyDescent="0.25">
      <c r="A43" s="299" t="s">
        <v>679</v>
      </c>
      <c r="B43" s="299" t="s">
        <v>684</v>
      </c>
      <c r="C43" s="281"/>
      <c r="D43" s="281"/>
      <c r="E43" s="282"/>
      <c r="F43" s="282"/>
    </row>
    <row r="44" spans="1:6" x14ac:dyDescent="0.25">
      <c r="A44" s="209" t="s">
        <v>773</v>
      </c>
      <c r="B44" s="208" t="s">
        <v>775</v>
      </c>
      <c r="C44" s="276">
        <v>100180704</v>
      </c>
      <c r="D44" s="276" t="s">
        <v>303</v>
      </c>
      <c r="E44" s="275">
        <v>95642603</v>
      </c>
      <c r="F44" s="275"/>
    </row>
    <row r="45" spans="1:6" ht="35.25" customHeight="1" x14ac:dyDescent="0.25">
      <c r="A45" s="209" t="s">
        <v>774</v>
      </c>
      <c r="B45" s="208" t="s">
        <v>776</v>
      </c>
      <c r="C45" s="276">
        <v>65163441</v>
      </c>
      <c r="D45" s="276"/>
      <c r="E45" s="275"/>
      <c r="F45" s="275">
        <v>65163441</v>
      </c>
    </row>
    <row r="46" spans="1:6" ht="30" x14ac:dyDescent="0.25">
      <c r="A46" s="209" t="s">
        <v>680</v>
      </c>
      <c r="B46" s="208" t="s">
        <v>685</v>
      </c>
      <c r="C46" s="276">
        <v>69312740</v>
      </c>
      <c r="D46" s="276" t="s">
        <v>303</v>
      </c>
      <c r="E46" s="275" t="s">
        <v>303</v>
      </c>
      <c r="F46" s="275">
        <v>69312740</v>
      </c>
    </row>
    <row r="47" spans="1:6" s="167" customFormat="1" x14ac:dyDescent="0.25">
      <c r="A47" s="358" t="str">
        <f>A18</f>
        <v>31.12.2024.</v>
      </c>
      <c r="B47" s="315" t="str">
        <f>B18</f>
        <v>At 31.12.2024</v>
      </c>
      <c r="C47" s="279"/>
      <c r="D47" s="246"/>
      <c r="E47" s="246"/>
      <c r="F47" s="246"/>
    </row>
    <row r="48" spans="1:6" s="167" customFormat="1" x14ac:dyDescent="0.25">
      <c r="A48" s="299" t="s">
        <v>300</v>
      </c>
      <c r="B48" s="280" t="s">
        <v>681</v>
      </c>
      <c r="C48" s="281"/>
      <c r="D48" s="281"/>
      <c r="E48" s="282"/>
      <c r="F48" s="282"/>
    </row>
    <row r="49" spans="1:6" ht="30" x14ac:dyDescent="0.25">
      <c r="A49" s="209" t="s">
        <v>677</v>
      </c>
      <c r="B49" s="209" t="s">
        <v>682</v>
      </c>
      <c r="C49" s="297">
        <v>950410371</v>
      </c>
      <c r="D49" s="297" t="s">
        <v>303</v>
      </c>
      <c r="E49" s="298" t="s">
        <v>303</v>
      </c>
      <c r="F49" s="298">
        <v>950410371</v>
      </c>
    </row>
    <row r="50" spans="1:6" s="167" customFormat="1" x14ac:dyDescent="0.25">
      <c r="A50" s="299" t="s">
        <v>678</v>
      </c>
      <c r="B50" s="280" t="s">
        <v>683</v>
      </c>
      <c r="C50" s="281"/>
      <c r="D50" s="281"/>
      <c r="E50" s="282"/>
      <c r="F50" s="282"/>
    </row>
    <row r="51" spans="1:6" x14ac:dyDescent="0.25">
      <c r="A51" s="209" t="s">
        <v>471</v>
      </c>
      <c r="B51" s="209" t="s">
        <v>476</v>
      </c>
      <c r="C51" s="297">
        <v>92845145</v>
      </c>
      <c r="D51" s="297" t="s">
        <v>303</v>
      </c>
      <c r="E51" s="298">
        <v>92845145</v>
      </c>
      <c r="F51" s="298" t="s">
        <v>303</v>
      </c>
    </row>
    <row r="52" spans="1:6" ht="30" x14ac:dyDescent="0.25">
      <c r="A52" s="209" t="s">
        <v>472</v>
      </c>
      <c r="B52" s="209" t="s">
        <v>477</v>
      </c>
      <c r="C52" s="297">
        <v>37005834</v>
      </c>
      <c r="D52" s="297" t="s">
        <v>303</v>
      </c>
      <c r="E52" s="298" t="s">
        <v>303</v>
      </c>
      <c r="F52" s="298">
        <v>37005834</v>
      </c>
    </row>
    <row r="53" spans="1:6" ht="30" x14ac:dyDescent="0.25">
      <c r="A53" s="209" t="s">
        <v>473</v>
      </c>
      <c r="B53" s="209" t="s">
        <v>478</v>
      </c>
      <c r="C53" s="297">
        <v>74755</v>
      </c>
      <c r="D53" s="297" t="s">
        <v>303</v>
      </c>
      <c r="E53" s="298" t="s">
        <v>303</v>
      </c>
      <c r="F53" s="298">
        <v>74755</v>
      </c>
    </row>
    <row r="54" spans="1:6" x14ac:dyDescent="0.25">
      <c r="A54" s="209" t="s">
        <v>474</v>
      </c>
      <c r="B54" s="209" t="s">
        <v>480</v>
      </c>
      <c r="C54" s="297">
        <v>75488791</v>
      </c>
      <c r="D54" s="297" t="s">
        <v>303</v>
      </c>
      <c r="E54" s="298" t="s">
        <v>303</v>
      </c>
      <c r="F54" s="298">
        <v>75488791</v>
      </c>
    </row>
    <row r="55" spans="1:6" s="167" customFormat="1" x14ac:dyDescent="0.25">
      <c r="A55" s="299" t="s">
        <v>679</v>
      </c>
      <c r="B55" s="280" t="s">
        <v>684</v>
      </c>
      <c r="C55" s="281"/>
      <c r="D55" s="281"/>
      <c r="E55" s="282"/>
      <c r="F55" s="282"/>
    </row>
    <row r="56" spans="1:6" x14ac:dyDescent="0.25">
      <c r="A56" s="209" t="s">
        <v>773</v>
      </c>
      <c r="B56" s="209" t="s">
        <v>775</v>
      </c>
      <c r="C56" s="297">
        <v>100419719</v>
      </c>
      <c r="D56" s="297" t="s">
        <v>303</v>
      </c>
      <c r="E56" s="298">
        <v>95642603</v>
      </c>
      <c r="F56" s="298" t="s">
        <v>324</v>
      </c>
    </row>
    <row r="57" spans="1:6" x14ac:dyDescent="0.25">
      <c r="A57" s="209" t="s">
        <v>774</v>
      </c>
      <c r="B57" s="209" t="s">
        <v>776</v>
      </c>
      <c r="C57" s="297">
        <v>66618770</v>
      </c>
      <c r="D57" s="297"/>
      <c r="E57" s="298"/>
      <c r="F57" s="298">
        <v>66618770</v>
      </c>
    </row>
    <row r="58" spans="1:6" ht="30" x14ac:dyDescent="0.25">
      <c r="A58" s="209" t="s">
        <v>680</v>
      </c>
      <c r="B58" s="209" t="s">
        <v>685</v>
      </c>
      <c r="C58" s="297">
        <v>89986270</v>
      </c>
      <c r="D58" s="297" t="s">
        <v>303</v>
      </c>
      <c r="E58" s="298" t="s">
        <v>303</v>
      </c>
      <c r="F58" s="298">
        <v>89986270</v>
      </c>
    </row>
  </sheetData>
  <mergeCells count="2">
    <mergeCell ref="C3:F3"/>
    <mergeCell ref="C31:F3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8D243-1109-4BEE-8D58-0C8B2453F38D}">
  <sheetPr>
    <tabColor theme="9" tint="0.79998168889431442"/>
  </sheetPr>
  <dimension ref="A1:L57"/>
  <sheetViews>
    <sheetView showGridLines="0" zoomScale="80" zoomScaleNormal="80" workbookViewId="0">
      <selection activeCell="H47" sqref="H47"/>
    </sheetView>
  </sheetViews>
  <sheetFormatPr defaultRowHeight="15" x14ac:dyDescent="0.25"/>
  <cols>
    <col min="1" max="1" width="48.85546875" customWidth="1"/>
    <col min="2" max="2" width="44" customWidth="1"/>
    <col min="3" max="3" width="21.28515625" customWidth="1"/>
    <col min="4" max="4" width="21.5703125" customWidth="1"/>
    <col min="5" max="5" width="3.5703125" customWidth="1"/>
    <col min="6" max="6" width="28.42578125" customWidth="1"/>
    <col min="7" max="7" width="23.85546875" customWidth="1"/>
    <col min="8" max="8" width="18.5703125" customWidth="1"/>
    <col min="9" max="9" width="34.42578125" customWidth="1"/>
    <col min="10" max="10" width="19.28515625" customWidth="1"/>
    <col min="11" max="11" width="28.85546875" customWidth="1"/>
    <col min="12" max="12" width="16.28515625" customWidth="1"/>
  </cols>
  <sheetData>
    <row r="1" spans="1:12" s="89" customFormat="1" ht="60" x14ac:dyDescent="0.25">
      <c r="A1" s="91" t="str">
        <f>'Key financial indicators'!A1</f>
        <v>Augstsprieguma tīkls koncerna konsolidētais un AS "Augstsprieguma tīkls" starpperiodu saīsinātie finanšu pārskati par 6 mēnešu periodu, kas noslēdzās 2025. gada 30. jūnijā</v>
      </c>
      <c r="B1" s="91" t="str">
        <f>'Key financial indicators'!B1</f>
        <v>Augstsprieguma tīkls group's consolidated and AS "Augstsprieguma tīkls" separate condensed interim financial statements for the 6-month period ended 30 June 2025</v>
      </c>
    </row>
    <row r="3" spans="1:12" x14ac:dyDescent="0.25">
      <c r="A3" s="167" t="s">
        <v>733</v>
      </c>
      <c r="B3" s="167" t="s">
        <v>734</v>
      </c>
    </row>
    <row r="5" spans="1:12" ht="15.75" x14ac:dyDescent="0.25">
      <c r="C5" s="370" t="s">
        <v>65</v>
      </c>
      <c r="D5" s="370"/>
      <c r="E5" s="305"/>
      <c r="F5" s="371" t="s">
        <v>66</v>
      </c>
      <c r="G5" s="371"/>
    </row>
    <row r="6" spans="1:12" ht="54" customHeight="1" x14ac:dyDescent="0.25">
      <c r="A6" s="217" t="s">
        <v>732</v>
      </c>
      <c r="B6" s="217" t="s">
        <v>731</v>
      </c>
      <c r="C6" s="50" t="str">
        <f>'Statement of profit or loss'!D3</f>
        <v>2025 6M</v>
      </c>
      <c r="D6" s="50" t="str">
        <f>'Statement of profit or loss'!E3</f>
        <v>2024 6M</v>
      </c>
      <c r="E6" s="306"/>
      <c r="F6" s="50" t="str">
        <f>C6</f>
        <v>2025 6M</v>
      </c>
      <c r="G6" s="50" t="str">
        <f>D6</f>
        <v>2024 6M</v>
      </c>
    </row>
    <row r="7" spans="1:12" s="167" customFormat="1" x14ac:dyDescent="0.25">
      <c r="A7" s="280"/>
      <c r="B7" s="314"/>
      <c r="C7" s="243"/>
      <c r="D7" s="243"/>
      <c r="E7" s="243"/>
      <c r="F7" s="243"/>
      <c r="G7" s="243"/>
    </row>
    <row r="8" spans="1:12" s="167" customFormat="1" x14ac:dyDescent="0.25">
      <c r="A8" s="280" t="s">
        <v>67</v>
      </c>
      <c r="B8" s="314" t="s">
        <v>481</v>
      </c>
      <c r="C8" s="243" t="s">
        <v>14</v>
      </c>
      <c r="D8" s="243" t="s">
        <v>14</v>
      </c>
      <c r="E8" s="243"/>
      <c r="F8" s="243" t="s">
        <v>14</v>
      </c>
      <c r="G8" s="243" t="s">
        <v>14</v>
      </c>
    </row>
    <row r="9" spans="1:12" x14ac:dyDescent="0.25">
      <c r="A9" s="209" t="s">
        <v>162</v>
      </c>
      <c r="B9" s="309" t="s">
        <v>418</v>
      </c>
      <c r="C9" s="297">
        <v>44840814</v>
      </c>
      <c r="D9" s="297">
        <v>45968748</v>
      </c>
      <c r="E9" s="308"/>
      <c r="F9" s="298">
        <v>44840814</v>
      </c>
      <c r="G9" s="298">
        <v>45968748</v>
      </c>
    </row>
    <row r="10" spans="1:12" x14ac:dyDescent="0.25">
      <c r="A10" s="209" t="s">
        <v>304</v>
      </c>
      <c r="B10" s="309" t="s">
        <v>689</v>
      </c>
      <c r="C10" s="297">
        <v>9700479</v>
      </c>
      <c r="D10" s="297">
        <v>3255211</v>
      </c>
      <c r="E10" s="308"/>
      <c r="F10" s="298">
        <v>9700479</v>
      </c>
      <c r="G10" s="298">
        <v>3255211</v>
      </c>
    </row>
    <row r="11" spans="1:12" x14ac:dyDescent="0.25">
      <c r="A11" s="209" t="s">
        <v>305</v>
      </c>
      <c r="B11" s="309" t="s">
        <v>690</v>
      </c>
      <c r="C11" s="297">
        <v>-1852480</v>
      </c>
      <c r="D11" s="297">
        <v>-443180</v>
      </c>
      <c r="E11" s="308"/>
      <c r="F11" s="298">
        <v>-1852480</v>
      </c>
      <c r="G11" s="298">
        <v>-443180</v>
      </c>
    </row>
    <row r="12" spans="1:12" x14ac:dyDescent="0.25">
      <c r="A12" s="209" t="s">
        <v>306</v>
      </c>
      <c r="B12" s="309" t="s">
        <v>173</v>
      </c>
      <c r="C12" s="297">
        <v>199053</v>
      </c>
      <c r="D12" s="297">
        <v>212070</v>
      </c>
      <c r="E12" s="308"/>
      <c r="F12" s="298">
        <v>199053</v>
      </c>
      <c r="G12" s="298">
        <v>212070</v>
      </c>
    </row>
    <row r="13" spans="1:12" x14ac:dyDescent="0.25">
      <c r="A13" s="209" t="s">
        <v>686</v>
      </c>
      <c r="B13" s="309" t="s">
        <v>687</v>
      </c>
      <c r="C13" s="297" t="s">
        <v>730</v>
      </c>
      <c r="D13" s="297" t="s">
        <v>730</v>
      </c>
      <c r="E13" s="308"/>
      <c r="F13" s="298">
        <v>18305152</v>
      </c>
      <c r="G13" s="298">
        <v>18716264</v>
      </c>
    </row>
    <row r="14" spans="1:12" x14ac:dyDescent="0.25">
      <c r="A14" s="209" t="s">
        <v>307</v>
      </c>
      <c r="B14" s="309" t="s">
        <v>317</v>
      </c>
      <c r="C14" s="297">
        <v>1118796</v>
      </c>
      <c r="D14" s="297">
        <v>1051059</v>
      </c>
      <c r="E14" s="308"/>
      <c r="F14" s="298">
        <v>1118796</v>
      </c>
      <c r="G14" s="298">
        <v>1051059</v>
      </c>
    </row>
    <row r="15" spans="1:12" s="167" customFormat="1" ht="30" x14ac:dyDescent="0.25">
      <c r="A15" s="277" t="s">
        <v>308</v>
      </c>
      <c r="B15" s="278" t="s">
        <v>688</v>
      </c>
      <c r="C15" s="303">
        <v>54006662</v>
      </c>
      <c r="D15" s="246">
        <v>50043908</v>
      </c>
      <c r="E15" s="307"/>
      <c r="F15" s="246">
        <v>72311814</v>
      </c>
      <c r="G15" s="246">
        <v>68760172</v>
      </c>
      <c r="H15"/>
      <c r="I15"/>
      <c r="J15"/>
      <c r="K15"/>
      <c r="L15"/>
    </row>
    <row r="16" spans="1:12" x14ac:dyDescent="0.25">
      <c r="A16" s="209"/>
      <c r="B16" s="309"/>
      <c r="C16" s="297"/>
      <c r="D16" s="297"/>
      <c r="E16" s="308"/>
      <c r="F16" s="298"/>
      <c r="G16" s="298"/>
    </row>
    <row r="17" spans="1:12" s="167" customFormat="1" x14ac:dyDescent="0.25">
      <c r="A17" s="280" t="s">
        <v>309</v>
      </c>
      <c r="B17" s="314" t="s">
        <v>482</v>
      </c>
      <c r="C17" s="281"/>
      <c r="D17" s="281"/>
      <c r="E17" s="310"/>
      <c r="F17" s="282"/>
      <c r="G17" s="282"/>
    </row>
    <row r="18" spans="1:12" x14ac:dyDescent="0.25">
      <c r="A18" s="209" t="s">
        <v>179</v>
      </c>
      <c r="B18" s="309" t="s">
        <v>191</v>
      </c>
      <c r="C18" s="297">
        <v>12249865</v>
      </c>
      <c r="D18" s="297">
        <v>3084852</v>
      </c>
      <c r="E18" s="308"/>
      <c r="F18" s="298">
        <v>12249865</v>
      </c>
      <c r="G18" s="298">
        <v>3084852</v>
      </c>
    </row>
    <row r="19" spans="1:12" x14ac:dyDescent="0.25">
      <c r="A19" s="209" t="s">
        <v>181</v>
      </c>
      <c r="B19" s="309" t="s">
        <v>192</v>
      </c>
      <c r="C19" s="297">
        <v>11698334</v>
      </c>
      <c r="D19" s="297">
        <v>3815756</v>
      </c>
      <c r="E19" s="308"/>
      <c r="F19" s="298">
        <v>11698334</v>
      </c>
      <c r="G19" s="298">
        <v>3815756</v>
      </c>
    </row>
    <row r="20" spans="1:12" ht="30" x14ac:dyDescent="0.25">
      <c r="A20" s="209" t="s">
        <v>691</v>
      </c>
      <c r="B20" s="309" t="s">
        <v>693</v>
      </c>
      <c r="C20" s="297" t="s">
        <v>730</v>
      </c>
      <c r="D20" s="297">
        <v>14328597</v>
      </c>
      <c r="E20" s="308"/>
      <c r="F20" s="298" t="s">
        <v>730</v>
      </c>
      <c r="G20" s="298">
        <v>14328597</v>
      </c>
    </row>
    <row r="21" spans="1:12" x14ac:dyDescent="0.25">
      <c r="A21" s="209" t="s">
        <v>692</v>
      </c>
      <c r="B21" s="309" t="s">
        <v>694</v>
      </c>
      <c r="C21" s="297" t="s">
        <v>730</v>
      </c>
      <c r="D21" s="297">
        <v>2295608</v>
      </c>
      <c r="E21" s="308"/>
      <c r="F21" s="298" t="s">
        <v>730</v>
      </c>
      <c r="G21" s="298">
        <v>2295608</v>
      </c>
    </row>
    <row r="22" spans="1:12" x14ac:dyDescent="0.25">
      <c r="A22" s="209" t="s">
        <v>310</v>
      </c>
      <c r="B22" s="309" t="s">
        <v>695</v>
      </c>
      <c r="C22" s="297">
        <v>36420</v>
      </c>
      <c r="D22" s="297">
        <v>252789</v>
      </c>
      <c r="E22" s="308"/>
      <c r="F22" s="298">
        <v>36420</v>
      </c>
      <c r="G22" s="298">
        <v>252789</v>
      </c>
    </row>
    <row r="23" spans="1:12" ht="33" customHeight="1" x14ac:dyDescent="0.25">
      <c r="A23" s="209" t="s">
        <v>311</v>
      </c>
      <c r="B23" s="309" t="s">
        <v>696</v>
      </c>
      <c r="C23" s="297">
        <v>844128</v>
      </c>
      <c r="D23" s="297">
        <v>4290923</v>
      </c>
      <c r="E23" s="308"/>
      <c r="F23" s="298">
        <v>844128</v>
      </c>
      <c r="G23" s="298">
        <v>4290923</v>
      </c>
    </row>
    <row r="24" spans="1:12" x14ac:dyDescent="0.25">
      <c r="A24" s="209" t="s">
        <v>312</v>
      </c>
      <c r="B24" s="309" t="s">
        <v>697</v>
      </c>
      <c r="C24" s="297">
        <v>984312</v>
      </c>
      <c r="D24" s="297">
        <v>620032</v>
      </c>
      <c r="E24" s="308"/>
      <c r="F24" s="298">
        <v>984312</v>
      </c>
      <c r="G24" s="298">
        <v>620032</v>
      </c>
    </row>
    <row r="25" spans="1:12" x14ac:dyDescent="0.25">
      <c r="A25" s="209" t="s">
        <v>313</v>
      </c>
      <c r="B25" s="309" t="s">
        <v>483</v>
      </c>
      <c r="C25" s="297">
        <v>1858108</v>
      </c>
      <c r="D25" s="297">
        <v>1841560</v>
      </c>
      <c r="E25" s="308"/>
      <c r="F25" s="298">
        <v>1858108</v>
      </c>
      <c r="G25" s="298">
        <v>1841560</v>
      </c>
    </row>
    <row r="26" spans="1:12" x14ac:dyDescent="0.25">
      <c r="A26" s="209" t="s">
        <v>315</v>
      </c>
      <c r="B26" s="309" t="s">
        <v>698</v>
      </c>
      <c r="C26" s="297">
        <v>410348</v>
      </c>
      <c r="D26" s="297">
        <v>414313</v>
      </c>
      <c r="E26" s="308"/>
      <c r="F26" s="298">
        <v>410348</v>
      </c>
      <c r="G26" s="298">
        <v>414313</v>
      </c>
    </row>
    <row r="27" spans="1:12" x14ac:dyDescent="0.25">
      <c r="A27" s="209" t="s">
        <v>686</v>
      </c>
      <c r="B27" s="309" t="s">
        <v>687</v>
      </c>
      <c r="C27" s="297" t="s">
        <v>730</v>
      </c>
      <c r="D27" s="297" t="s">
        <v>730</v>
      </c>
      <c r="E27" s="308"/>
      <c r="F27" s="298">
        <v>1155341</v>
      </c>
      <c r="G27" s="298">
        <v>1391119</v>
      </c>
    </row>
    <row r="28" spans="1:12" x14ac:dyDescent="0.25">
      <c r="A28" s="209" t="s">
        <v>187</v>
      </c>
      <c r="B28" s="309" t="s">
        <v>196</v>
      </c>
      <c r="C28" s="297">
        <v>149205</v>
      </c>
      <c r="D28" s="297">
        <v>40476</v>
      </c>
      <c r="E28" s="308"/>
      <c r="F28" s="298">
        <v>149205</v>
      </c>
      <c r="G28" s="298">
        <v>40476</v>
      </c>
    </row>
    <row r="29" spans="1:12" s="167" customFormat="1" ht="30" x14ac:dyDescent="0.25">
      <c r="A29" s="277" t="s">
        <v>316</v>
      </c>
      <c r="B29" s="278" t="s">
        <v>484</v>
      </c>
      <c r="C29" s="303">
        <v>28230720</v>
      </c>
      <c r="D29" s="246">
        <v>30984906</v>
      </c>
      <c r="E29" s="307"/>
      <c r="F29" s="246">
        <v>29386061</v>
      </c>
      <c r="G29" s="246">
        <v>32376025</v>
      </c>
      <c r="H29"/>
      <c r="I29"/>
      <c r="J29"/>
      <c r="K29"/>
      <c r="L29"/>
    </row>
    <row r="32" spans="1:12" ht="15.75" x14ac:dyDescent="0.25">
      <c r="C32" s="370" t="s">
        <v>65</v>
      </c>
      <c r="D32" s="370"/>
      <c r="E32" s="305"/>
      <c r="F32" s="371" t="s">
        <v>66</v>
      </c>
      <c r="G32" s="371"/>
    </row>
    <row r="33" spans="1:7" ht="45" x14ac:dyDescent="0.25">
      <c r="A33" s="217" t="s">
        <v>318</v>
      </c>
      <c r="B33" s="217" t="s">
        <v>485</v>
      </c>
      <c r="C33" s="302">
        <v>45838</v>
      </c>
      <c r="D33" s="302">
        <v>45473</v>
      </c>
      <c r="E33" s="306"/>
      <c r="F33" s="302">
        <f>C33</f>
        <v>45838</v>
      </c>
      <c r="G33" s="302">
        <f>D33</f>
        <v>45473</v>
      </c>
    </row>
    <row r="34" spans="1:7" x14ac:dyDescent="0.25">
      <c r="C34" s="243" t="s">
        <v>14</v>
      </c>
      <c r="D34" s="243" t="s">
        <v>14</v>
      </c>
      <c r="E34" s="243"/>
      <c r="F34" s="243" t="s">
        <v>14</v>
      </c>
      <c r="G34" s="243" t="s">
        <v>14</v>
      </c>
    </row>
    <row r="35" spans="1:7" s="167" customFormat="1" x14ac:dyDescent="0.25">
      <c r="A35" s="280" t="s">
        <v>319</v>
      </c>
      <c r="B35" s="314" t="s">
        <v>486</v>
      </c>
      <c r="C35" s="281"/>
      <c r="D35" s="281"/>
      <c r="E35" s="310"/>
      <c r="F35" s="282"/>
      <c r="G35" s="282"/>
    </row>
    <row r="36" spans="1:7" x14ac:dyDescent="0.25">
      <c r="A36" s="209" t="s">
        <v>320</v>
      </c>
      <c r="B36" s="309" t="s">
        <v>487</v>
      </c>
      <c r="C36" s="297">
        <v>7942282</v>
      </c>
      <c r="D36" s="297">
        <v>7820047</v>
      </c>
      <c r="E36" s="308"/>
      <c r="F36" s="298">
        <v>7942132</v>
      </c>
      <c r="G36" s="298">
        <v>10019396</v>
      </c>
    </row>
    <row r="37" spans="1:7" s="167" customFormat="1" x14ac:dyDescent="0.25">
      <c r="A37" s="280" t="s">
        <v>321</v>
      </c>
      <c r="B37" s="314" t="s">
        <v>488</v>
      </c>
      <c r="C37" s="281"/>
      <c r="D37" s="281"/>
      <c r="E37" s="310"/>
      <c r="F37" s="282"/>
      <c r="G37" s="282"/>
    </row>
    <row r="38" spans="1:7" x14ac:dyDescent="0.25">
      <c r="A38" s="209" t="s">
        <v>320</v>
      </c>
      <c r="B38" s="309" t="s">
        <v>487</v>
      </c>
      <c r="C38" s="297">
        <v>10617625</v>
      </c>
      <c r="D38" s="297">
        <v>10362323</v>
      </c>
      <c r="E38" s="308"/>
      <c r="F38" s="298">
        <v>10617530</v>
      </c>
      <c r="G38" s="298">
        <v>10612434</v>
      </c>
    </row>
    <row r="39" spans="1:7" s="167" customFormat="1" x14ac:dyDescent="0.25">
      <c r="A39" s="280" t="s">
        <v>858</v>
      </c>
      <c r="B39" s="314" t="s">
        <v>859</v>
      </c>
      <c r="C39" s="281">
        <v>4793863</v>
      </c>
      <c r="D39" s="281">
        <v>7549223</v>
      </c>
      <c r="E39" s="310"/>
      <c r="F39" s="282">
        <v>4793712</v>
      </c>
      <c r="G39" s="282">
        <v>7549128</v>
      </c>
    </row>
    <row r="40" spans="1:7" ht="30" x14ac:dyDescent="0.25">
      <c r="A40" s="280" t="s">
        <v>800</v>
      </c>
      <c r="B40" s="314" t="s">
        <v>801</v>
      </c>
      <c r="C40" s="281">
        <v>2620707</v>
      </c>
      <c r="D40" s="281">
        <v>43058</v>
      </c>
      <c r="E40" s="310"/>
      <c r="F40" s="282">
        <v>2620556</v>
      </c>
      <c r="G40" s="282">
        <v>43058</v>
      </c>
    </row>
    <row r="42" spans="1:7" ht="15.75" x14ac:dyDescent="0.25">
      <c r="C42" s="370" t="s">
        <v>65</v>
      </c>
      <c r="D42" s="370"/>
      <c r="E42" s="305"/>
      <c r="F42" s="371" t="s">
        <v>66</v>
      </c>
      <c r="G42" s="371"/>
    </row>
    <row r="43" spans="1:7" ht="30" x14ac:dyDescent="0.25">
      <c r="A43" s="217" t="s">
        <v>777</v>
      </c>
      <c r="B43" s="217" t="s">
        <v>784</v>
      </c>
      <c r="C43" s="50" t="str">
        <f>C6</f>
        <v>2025 6M</v>
      </c>
      <c r="D43" s="50" t="str">
        <f>D6</f>
        <v>2024 6M</v>
      </c>
      <c r="E43" s="306"/>
      <c r="F43" s="50" t="str">
        <f>F6</f>
        <v>2025 6M</v>
      </c>
      <c r="G43" s="50" t="str">
        <f>G6</f>
        <v>2024 6M</v>
      </c>
    </row>
    <row r="44" spans="1:7" x14ac:dyDescent="0.25">
      <c r="C44" s="243" t="s">
        <v>14</v>
      </c>
      <c r="D44" s="243" t="s">
        <v>14</v>
      </c>
      <c r="E44" s="243"/>
      <c r="F44" s="243" t="s">
        <v>14</v>
      </c>
      <c r="G44" s="243" t="s">
        <v>14</v>
      </c>
    </row>
    <row r="45" spans="1:7" x14ac:dyDescent="0.25">
      <c r="A45" s="209" t="s">
        <v>779</v>
      </c>
      <c r="B45" s="309" t="s">
        <v>317</v>
      </c>
      <c r="C45" s="297" t="s">
        <v>706</v>
      </c>
      <c r="D45" s="297">
        <v>7663</v>
      </c>
      <c r="E45" s="308"/>
      <c r="F45" s="297" t="s">
        <v>813</v>
      </c>
      <c r="G45" s="297">
        <v>7663</v>
      </c>
    </row>
    <row r="46" spans="1:7" x14ac:dyDescent="0.25">
      <c r="A46" s="209" t="s">
        <v>911</v>
      </c>
      <c r="B46" s="309" t="s">
        <v>873</v>
      </c>
      <c r="C46" s="297">
        <v>39667</v>
      </c>
      <c r="D46" s="297">
        <v>20000</v>
      </c>
      <c r="E46" s="308"/>
      <c r="F46" s="297">
        <v>39667</v>
      </c>
      <c r="G46" s="297">
        <v>20000</v>
      </c>
    </row>
    <row r="47" spans="1:7" x14ac:dyDescent="0.25">
      <c r="A47" s="280" t="s">
        <v>778</v>
      </c>
      <c r="B47" s="314" t="s">
        <v>781</v>
      </c>
      <c r="C47" s="281">
        <v>39667</v>
      </c>
      <c r="D47" s="281">
        <v>27663</v>
      </c>
      <c r="E47" s="308"/>
      <c r="F47" s="281">
        <v>39667</v>
      </c>
      <c r="G47" s="281">
        <v>27663</v>
      </c>
    </row>
    <row r="48" spans="1:7" s="167" customFormat="1" x14ac:dyDescent="0.25">
      <c r="A48" s="280" t="s">
        <v>309</v>
      </c>
      <c r="B48" s="314" t="s">
        <v>782</v>
      </c>
      <c r="C48" s="281"/>
      <c r="D48" s="281"/>
      <c r="E48" s="310"/>
      <c r="F48" s="282"/>
      <c r="G48" s="282"/>
    </row>
    <row r="49" spans="1:7" x14ac:dyDescent="0.25">
      <c r="A49" s="209" t="s">
        <v>780</v>
      </c>
      <c r="B49" s="309" t="s">
        <v>783</v>
      </c>
      <c r="C49" s="296">
        <v>214502</v>
      </c>
      <c r="D49" s="296">
        <v>253722</v>
      </c>
      <c r="F49" s="296">
        <v>57066</v>
      </c>
      <c r="G49" s="296">
        <v>253722</v>
      </c>
    </row>
    <row r="50" spans="1:7" x14ac:dyDescent="0.25">
      <c r="A50" s="280" t="s">
        <v>778</v>
      </c>
      <c r="B50" s="314" t="s">
        <v>781</v>
      </c>
      <c r="C50" s="281">
        <v>214502</v>
      </c>
      <c r="D50" s="281">
        <v>253722</v>
      </c>
      <c r="E50" s="310"/>
      <c r="F50" s="282">
        <v>57066</v>
      </c>
      <c r="G50" s="282">
        <v>253722</v>
      </c>
    </row>
    <row r="52" spans="1:7" ht="15.75" x14ac:dyDescent="0.25">
      <c r="C52" s="370" t="s">
        <v>65</v>
      </c>
      <c r="D52" s="370"/>
      <c r="E52" s="305"/>
      <c r="F52" s="371" t="s">
        <v>66</v>
      </c>
      <c r="G52" s="371"/>
    </row>
    <row r="53" spans="1:7" x14ac:dyDescent="0.25">
      <c r="A53" s="217"/>
      <c r="B53" s="217"/>
      <c r="C53" s="302">
        <f>C33</f>
        <v>45838</v>
      </c>
      <c r="D53" s="302">
        <f>D33</f>
        <v>45473</v>
      </c>
      <c r="E53" s="306"/>
      <c r="F53" s="302">
        <f>F33</f>
        <v>45838</v>
      </c>
      <c r="G53" s="302">
        <f>G33</f>
        <v>45473</v>
      </c>
    </row>
    <row r="54" spans="1:7" x14ac:dyDescent="0.25">
      <c r="C54" s="243" t="s">
        <v>14</v>
      </c>
      <c r="D54" s="243" t="s">
        <v>14</v>
      </c>
      <c r="E54" s="243"/>
      <c r="F54" s="243" t="s">
        <v>14</v>
      </c>
      <c r="G54" s="243" t="s">
        <v>14</v>
      </c>
    </row>
    <row r="55" spans="1:7" x14ac:dyDescent="0.25">
      <c r="A55" s="280" t="s">
        <v>793</v>
      </c>
      <c r="B55" s="314" t="s">
        <v>794</v>
      </c>
      <c r="C55" s="281"/>
      <c r="D55" s="281"/>
      <c r="E55" s="310"/>
      <c r="F55" s="282"/>
      <c r="G55" s="282"/>
    </row>
    <row r="56" spans="1:7" x14ac:dyDescent="0.25">
      <c r="A56" s="209" t="s">
        <v>860</v>
      </c>
      <c r="B56" s="309" t="s">
        <v>861</v>
      </c>
      <c r="C56" s="297" t="s">
        <v>706</v>
      </c>
      <c r="D56" s="297">
        <v>1835</v>
      </c>
      <c r="E56" s="308"/>
      <c r="F56" s="298" t="s">
        <v>813</v>
      </c>
      <c r="G56" s="298">
        <v>1835</v>
      </c>
    </row>
    <row r="57" spans="1:7" x14ac:dyDescent="0.25">
      <c r="A57" s="280" t="s">
        <v>778</v>
      </c>
      <c r="B57" s="314" t="s">
        <v>781</v>
      </c>
      <c r="C57" s="281">
        <v>0</v>
      </c>
      <c r="D57" s="281">
        <v>1835</v>
      </c>
      <c r="E57" s="308"/>
      <c r="F57" s="282" t="s">
        <v>897</v>
      </c>
      <c r="G57" s="282">
        <v>1835</v>
      </c>
    </row>
  </sheetData>
  <mergeCells count="8">
    <mergeCell ref="C52:D52"/>
    <mergeCell ref="F52:G52"/>
    <mergeCell ref="F5:G5"/>
    <mergeCell ref="C5:D5"/>
    <mergeCell ref="C32:D32"/>
    <mergeCell ref="F32:G32"/>
    <mergeCell ref="C42:D42"/>
    <mergeCell ref="F42:G4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6A51D-5E9D-4017-B5FE-8D9026A2867F}">
  <sheetPr>
    <tabColor theme="9" tint="0.79998168889431442"/>
  </sheetPr>
  <dimension ref="A1:H35"/>
  <sheetViews>
    <sheetView showGridLines="0" zoomScale="90" zoomScaleNormal="90" workbookViewId="0">
      <selection activeCell="J27" sqref="J27"/>
    </sheetView>
  </sheetViews>
  <sheetFormatPr defaultColWidth="8.85546875" defaultRowHeight="15" x14ac:dyDescent="0.25"/>
  <cols>
    <col min="1" max="1" width="60" style="41" customWidth="1"/>
    <col min="2" max="2" width="56.7109375" style="41" customWidth="1"/>
    <col min="3" max="3" width="16.28515625" style="41" customWidth="1"/>
    <col min="4" max="4" width="15.85546875" style="41" customWidth="1"/>
    <col min="5" max="5" width="16.42578125" style="41" customWidth="1"/>
    <col min="6" max="6" width="2.85546875" style="41" customWidth="1"/>
    <col min="7" max="7" width="15.85546875" style="41" customWidth="1"/>
    <col min="8" max="8" width="16.42578125" style="41" customWidth="1"/>
    <col min="9" max="16384" width="8.85546875" style="41"/>
  </cols>
  <sheetData>
    <row r="1" spans="1:8" s="52" customFormat="1" ht="45" customHeight="1" x14ac:dyDescent="0.25">
      <c r="A1" s="91" t="str">
        <f>'Key financial indicators'!A1</f>
        <v>Augstsprieguma tīkls koncerna konsolidētais un AS "Augstsprieguma tīkls" starpperiodu saīsinātie finanšu pārskati par 6 mēnešu periodu, kas noslēdzās 2025. gada 30. jūnijā</v>
      </c>
      <c r="B1" s="91" t="str">
        <f>'Key financial indicators'!B1</f>
        <v>Augstsprieguma tīkls group's consolidated and AS "Augstsprieguma tīkls" separate condensed interim financial statements for the 6-month period ended 30 June 2025</v>
      </c>
    </row>
    <row r="2" spans="1:8" s="52" customFormat="1" ht="15" customHeight="1" x14ac:dyDescent="0.25">
      <c r="A2" s="91"/>
      <c r="B2" s="91"/>
      <c r="D2" s="370" t="s">
        <v>98</v>
      </c>
      <c r="E2" s="370"/>
      <c r="F2" s="153"/>
      <c r="G2" s="371" t="s">
        <v>66</v>
      </c>
      <c r="H2" s="371"/>
    </row>
    <row r="3" spans="1:8" x14ac:dyDescent="0.25">
      <c r="A3" s="170" t="s">
        <v>6</v>
      </c>
      <c r="B3" s="171" t="s">
        <v>94</v>
      </c>
      <c r="C3" s="50" t="s">
        <v>7</v>
      </c>
      <c r="D3" s="50" t="s">
        <v>867</v>
      </c>
      <c r="E3" s="36" t="s">
        <v>868</v>
      </c>
      <c r="G3" s="50" t="str">
        <f>D3</f>
        <v>2025 6M</v>
      </c>
      <c r="H3" s="36" t="str">
        <f>E3</f>
        <v>2024 6M</v>
      </c>
    </row>
    <row r="4" spans="1:8" x14ac:dyDescent="0.25">
      <c r="A4" s="139"/>
      <c r="B4" s="139"/>
      <c r="C4" s="140"/>
      <c r="D4" s="259" t="s">
        <v>8</v>
      </c>
      <c r="E4" s="259" t="s">
        <v>8</v>
      </c>
      <c r="F4" s="260"/>
      <c r="G4" s="259" t="s">
        <v>8</v>
      </c>
      <c r="H4" s="259" t="s">
        <v>8</v>
      </c>
    </row>
    <row r="5" spans="1:8" x14ac:dyDescent="0.25">
      <c r="A5" s="42" t="s">
        <v>67</v>
      </c>
      <c r="B5" s="1" t="s">
        <v>9</v>
      </c>
      <c r="C5" s="75">
        <v>4</v>
      </c>
      <c r="D5" s="61">
        <v>126716273</v>
      </c>
      <c r="E5" s="61">
        <v>77183042</v>
      </c>
      <c r="G5" s="61">
        <v>177507685</v>
      </c>
      <c r="H5" s="61">
        <v>131335547</v>
      </c>
    </row>
    <row r="6" spans="1:8" x14ac:dyDescent="0.25">
      <c r="A6" s="43" t="s">
        <v>356</v>
      </c>
      <c r="B6" s="40" t="s">
        <v>176</v>
      </c>
      <c r="C6" s="74"/>
      <c r="D6" s="61">
        <v>4636300</v>
      </c>
      <c r="E6" s="73">
        <v>5594800</v>
      </c>
      <c r="G6" s="61">
        <v>5284631</v>
      </c>
      <c r="H6" s="73">
        <v>6177230</v>
      </c>
    </row>
    <row r="7" spans="1:8" x14ac:dyDescent="0.25">
      <c r="A7" s="43" t="s">
        <v>68</v>
      </c>
      <c r="B7" s="40" t="s">
        <v>102</v>
      </c>
      <c r="C7" s="74">
        <v>5</v>
      </c>
      <c r="D7" s="61">
        <v>-86844223</v>
      </c>
      <c r="E7" s="73">
        <v>-39309130</v>
      </c>
      <c r="G7" s="61">
        <v>-98477186</v>
      </c>
      <c r="H7" s="73">
        <v>-46621940</v>
      </c>
    </row>
    <row r="8" spans="1:8" x14ac:dyDescent="0.25">
      <c r="A8" s="43" t="s">
        <v>357</v>
      </c>
      <c r="B8" s="40" t="s">
        <v>785</v>
      </c>
      <c r="C8" s="74"/>
      <c r="D8" s="61">
        <v>-12669935</v>
      </c>
      <c r="E8" s="61">
        <v>-11765198</v>
      </c>
      <c r="G8" s="61">
        <v>-21000926</v>
      </c>
      <c r="H8" s="61">
        <v>-19868560</v>
      </c>
    </row>
    <row r="9" spans="1:8" x14ac:dyDescent="0.25">
      <c r="A9" s="43" t="s">
        <v>358</v>
      </c>
      <c r="B9" s="40" t="s">
        <v>95</v>
      </c>
      <c r="C9" s="74"/>
      <c r="D9" s="61">
        <v>-11118581</v>
      </c>
      <c r="E9" s="61">
        <v>-10701394</v>
      </c>
      <c r="G9" s="61">
        <v>-13099374</v>
      </c>
      <c r="H9" s="61">
        <v>-12453291</v>
      </c>
    </row>
    <row r="10" spans="1:8" x14ac:dyDescent="0.25">
      <c r="A10" s="44" t="s">
        <v>4</v>
      </c>
      <c r="B10" s="2" t="s">
        <v>4</v>
      </c>
      <c r="C10" s="45"/>
      <c r="D10" s="60">
        <v>20719834</v>
      </c>
      <c r="E10" s="60">
        <v>21002120</v>
      </c>
      <c r="G10" s="60">
        <v>50214830</v>
      </c>
      <c r="H10" s="60">
        <v>58568986</v>
      </c>
    </row>
    <row r="11" spans="1:8" x14ac:dyDescent="0.25">
      <c r="A11" s="43" t="s">
        <v>225</v>
      </c>
      <c r="B11" s="339" t="s">
        <v>412</v>
      </c>
      <c r="C11" s="74">
        <v>7.4</v>
      </c>
      <c r="D11" s="61">
        <v>-18398384</v>
      </c>
      <c r="E11" s="61">
        <v>-18071346</v>
      </c>
      <c r="G11" s="61">
        <v>-27047408</v>
      </c>
      <c r="H11" s="61">
        <v>-27086593</v>
      </c>
    </row>
    <row r="12" spans="1:8" x14ac:dyDescent="0.25">
      <c r="A12" s="44" t="s">
        <v>359</v>
      </c>
      <c r="B12" s="2" t="s">
        <v>786</v>
      </c>
      <c r="C12" s="45"/>
      <c r="D12" s="246">
        <v>2321450</v>
      </c>
      <c r="E12" s="246">
        <v>2930774</v>
      </c>
      <c r="G12" s="60">
        <v>23167422</v>
      </c>
      <c r="H12" s="60">
        <v>31482393</v>
      </c>
    </row>
    <row r="13" spans="1:8" x14ac:dyDescent="0.25">
      <c r="A13" s="43" t="s">
        <v>870</v>
      </c>
      <c r="B13" s="40" t="s">
        <v>873</v>
      </c>
      <c r="C13" s="74"/>
      <c r="D13" s="61">
        <v>39667</v>
      </c>
      <c r="E13" s="73">
        <v>20000</v>
      </c>
      <c r="G13" s="61">
        <v>39667</v>
      </c>
      <c r="H13" s="73">
        <v>20000</v>
      </c>
    </row>
    <row r="14" spans="1:8" x14ac:dyDescent="0.25">
      <c r="A14" s="43" t="s">
        <v>871</v>
      </c>
      <c r="B14" s="40" t="s">
        <v>874</v>
      </c>
      <c r="C14" s="74"/>
      <c r="D14" s="61">
        <v>10622258</v>
      </c>
      <c r="E14" s="73">
        <v>8170968</v>
      </c>
      <c r="G14" s="61" t="s">
        <v>303</v>
      </c>
      <c r="H14" s="73" t="s">
        <v>303</v>
      </c>
    </row>
    <row r="15" spans="1:8" x14ac:dyDescent="0.25">
      <c r="A15" s="43" t="s">
        <v>90</v>
      </c>
      <c r="B15" s="40" t="s">
        <v>96</v>
      </c>
      <c r="C15" s="74" t="s">
        <v>322</v>
      </c>
      <c r="D15" s="61">
        <v>281154</v>
      </c>
      <c r="E15" s="73">
        <v>1814710</v>
      </c>
      <c r="G15" s="61">
        <v>598849</v>
      </c>
      <c r="H15" s="73">
        <v>2218989</v>
      </c>
    </row>
    <row r="16" spans="1:8" x14ac:dyDescent="0.25">
      <c r="A16" s="43" t="s">
        <v>10</v>
      </c>
      <c r="B16" s="40" t="s">
        <v>544</v>
      </c>
      <c r="C16" s="74" t="s">
        <v>323</v>
      </c>
      <c r="D16" s="61">
        <v>-101891</v>
      </c>
      <c r="E16" s="73">
        <v>-277870</v>
      </c>
      <c r="G16" s="61">
        <v>-860825</v>
      </c>
      <c r="H16" s="73">
        <v>-1718334</v>
      </c>
    </row>
    <row r="17" spans="1:8" x14ac:dyDescent="0.25">
      <c r="A17" s="44" t="s">
        <v>331</v>
      </c>
      <c r="B17" s="2" t="s">
        <v>354</v>
      </c>
      <c r="C17" s="46"/>
      <c r="D17" s="59">
        <v>13162638</v>
      </c>
      <c r="E17" s="246">
        <v>12658582</v>
      </c>
      <c r="G17" s="59">
        <v>22945113</v>
      </c>
      <c r="H17" s="59">
        <v>32003048</v>
      </c>
    </row>
    <row r="18" spans="1:8" x14ac:dyDescent="0.25">
      <c r="A18" s="43" t="s">
        <v>872</v>
      </c>
      <c r="B18" s="40"/>
      <c r="C18" s="74"/>
      <c r="D18" s="61">
        <v>0</v>
      </c>
      <c r="E18" s="73">
        <v>0</v>
      </c>
      <c r="G18" s="61">
        <v>-3879144</v>
      </c>
      <c r="H18" s="73">
        <v>-2983957</v>
      </c>
    </row>
    <row r="19" spans="1:8" ht="15.75" thickBot="1" x14ac:dyDescent="0.3">
      <c r="A19" s="51" t="s">
        <v>360</v>
      </c>
      <c r="B19" s="47" t="s">
        <v>355</v>
      </c>
      <c r="C19" s="48"/>
      <c r="D19" s="58">
        <v>13162638</v>
      </c>
      <c r="E19" s="352">
        <v>12658582</v>
      </c>
      <c r="G19" s="58">
        <v>19065969</v>
      </c>
      <c r="H19" s="58">
        <v>29019091</v>
      </c>
    </row>
    <row r="20" spans="1:8" ht="15.75" thickTop="1" x14ac:dyDescent="0.25">
      <c r="A20" s="43" t="s">
        <v>91</v>
      </c>
      <c r="B20" s="40" t="s">
        <v>97</v>
      </c>
      <c r="C20" s="74"/>
      <c r="D20" s="61"/>
      <c r="E20" s="73"/>
      <c r="G20" s="61"/>
      <c r="H20" s="73"/>
    </row>
    <row r="21" spans="1:8" x14ac:dyDescent="0.25">
      <c r="A21" s="163" t="s">
        <v>92</v>
      </c>
      <c r="B21" s="164" t="s">
        <v>500</v>
      </c>
      <c r="C21" s="74"/>
      <c r="D21" s="61">
        <v>13162638</v>
      </c>
      <c r="E21" s="73">
        <v>12658582</v>
      </c>
      <c r="G21" s="61">
        <v>13853798</v>
      </c>
      <c r="H21" s="73">
        <v>21281863</v>
      </c>
    </row>
    <row r="22" spans="1:8" x14ac:dyDescent="0.25">
      <c r="A22" s="163" t="s">
        <v>93</v>
      </c>
      <c r="B22" s="164" t="s">
        <v>103</v>
      </c>
      <c r="C22" s="74"/>
      <c r="D22" s="61"/>
      <c r="E22" s="73"/>
      <c r="G22" s="61">
        <v>5212171</v>
      </c>
      <c r="H22" s="73">
        <v>7737228</v>
      </c>
    </row>
    <row r="23" spans="1:8" x14ac:dyDescent="0.25">
      <c r="A23" s="159"/>
      <c r="B23" s="6"/>
      <c r="C23" s="160"/>
      <c r="D23" s="161"/>
      <c r="E23" s="162"/>
      <c r="G23" s="161"/>
      <c r="H23" s="162"/>
    </row>
    <row r="24" spans="1:8" ht="15.75" x14ac:dyDescent="0.25">
      <c r="A24" s="138"/>
      <c r="B24" s="138"/>
    </row>
    <row r="25" spans="1:8" x14ac:dyDescent="0.25">
      <c r="A25" s="173" t="s">
        <v>100</v>
      </c>
      <c r="B25" s="174" t="s">
        <v>104</v>
      </c>
      <c r="C25" s="4" t="s">
        <v>13</v>
      </c>
      <c r="D25" s="50" t="str">
        <f>D3</f>
        <v>2025 6M</v>
      </c>
      <c r="E25" s="50" t="str">
        <f>E3</f>
        <v>2024 6M</v>
      </c>
      <c r="F25" s="172"/>
      <c r="G25" s="50" t="str">
        <f>G3</f>
        <v>2025 6M</v>
      </c>
      <c r="H25" s="50" t="str">
        <f>H3</f>
        <v>2024 6M</v>
      </c>
    </row>
    <row r="26" spans="1:8" x14ac:dyDescent="0.25">
      <c r="A26" s="139"/>
      <c r="B26" s="139"/>
      <c r="C26" s="140"/>
      <c r="D26" s="259" t="s">
        <v>14</v>
      </c>
      <c r="E26" s="259" t="s">
        <v>15</v>
      </c>
      <c r="F26" s="260"/>
      <c r="G26" s="259" t="s">
        <v>14</v>
      </c>
      <c r="H26" s="259" t="s">
        <v>15</v>
      </c>
    </row>
    <row r="27" spans="1:8" customFormat="1" x14ac:dyDescent="0.25">
      <c r="A27" s="44" t="s">
        <v>361</v>
      </c>
      <c r="B27" s="2" t="s">
        <v>355</v>
      </c>
      <c r="C27" s="46"/>
      <c r="D27" s="59">
        <v>13162638</v>
      </c>
      <c r="E27" s="344">
        <v>12658582</v>
      </c>
      <c r="F27" s="41"/>
      <c r="G27" s="59">
        <v>19065969</v>
      </c>
      <c r="H27" s="59">
        <v>29019091</v>
      </c>
    </row>
    <row r="28" spans="1:8" s="167" customFormat="1" ht="30" x14ac:dyDescent="0.25">
      <c r="A28" s="168" t="s">
        <v>362</v>
      </c>
      <c r="B28" s="168" t="s">
        <v>496</v>
      </c>
      <c r="C28" s="169"/>
      <c r="D28" s="165"/>
      <c r="E28" s="166"/>
      <c r="G28" s="165"/>
      <c r="H28" s="166"/>
    </row>
    <row r="29" spans="1:8" ht="30" x14ac:dyDescent="0.25">
      <c r="A29" s="43" t="s">
        <v>701</v>
      </c>
      <c r="B29" s="40" t="s">
        <v>702</v>
      </c>
      <c r="C29" s="74"/>
      <c r="D29" s="61" t="s">
        <v>303</v>
      </c>
      <c r="E29" s="73" t="s">
        <v>303</v>
      </c>
      <c r="G29" s="61">
        <v>0</v>
      </c>
      <c r="H29" s="73">
        <v>0</v>
      </c>
    </row>
    <row r="30" spans="1:8" x14ac:dyDescent="0.25">
      <c r="A30" s="43" t="s">
        <v>735</v>
      </c>
      <c r="B30" s="40" t="s">
        <v>703</v>
      </c>
      <c r="C30" s="74"/>
      <c r="D30" s="61">
        <v>0</v>
      </c>
      <c r="E30" s="73">
        <v>0</v>
      </c>
      <c r="G30" s="61">
        <v>0</v>
      </c>
      <c r="H30" s="73">
        <v>0</v>
      </c>
    </row>
    <row r="31" spans="1:8" x14ac:dyDescent="0.25">
      <c r="A31" s="72" t="s">
        <v>490</v>
      </c>
      <c r="B31" s="39" t="s">
        <v>497</v>
      </c>
      <c r="C31" s="68"/>
      <c r="D31" s="63">
        <v>0</v>
      </c>
      <c r="E31" s="54">
        <v>0</v>
      </c>
      <c r="G31" s="63">
        <v>0</v>
      </c>
      <c r="H31" s="54">
        <v>0</v>
      </c>
    </row>
    <row r="32" spans="1:8" ht="15.75" thickBot="1" x14ac:dyDescent="0.3">
      <c r="A32" s="7" t="s">
        <v>491</v>
      </c>
      <c r="B32" s="7" t="s">
        <v>498</v>
      </c>
      <c r="C32" s="8"/>
      <c r="D32" s="62">
        <v>13162638</v>
      </c>
      <c r="E32" s="345">
        <v>12658582</v>
      </c>
      <c r="G32" s="62">
        <v>16973669</v>
      </c>
      <c r="H32" s="62">
        <v>19111493</v>
      </c>
    </row>
    <row r="33" spans="1:8" ht="15.75" thickTop="1" x14ac:dyDescent="0.25">
      <c r="A33" s="43" t="s">
        <v>101</v>
      </c>
      <c r="B33" s="339" t="s">
        <v>499</v>
      </c>
      <c r="C33" s="247"/>
      <c r="D33" s="248"/>
      <c r="E33" s="249"/>
      <c r="F33"/>
      <c r="G33" s="248"/>
      <c r="H33" s="249"/>
    </row>
    <row r="34" spans="1:8" x14ac:dyDescent="0.25">
      <c r="A34" s="163" t="s">
        <v>92</v>
      </c>
      <c r="B34" s="340" t="s">
        <v>500</v>
      </c>
      <c r="C34" s="247"/>
      <c r="D34" s="248">
        <v>13162638</v>
      </c>
      <c r="E34" s="249">
        <v>12658582</v>
      </c>
      <c r="F34"/>
      <c r="G34" s="248">
        <v>13853798</v>
      </c>
      <c r="H34" s="249">
        <v>21281863</v>
      </c>
    </row>
    <row r="35" spans="1:8" x14ac:dyDescent="0.25">
      <c r="A35" s="163" t="s">
        <v>93</v>
      </c>
      <c r="B35" s="340" t="s">
        <v>103</v>
      </c>
      <c r="C35" s="247"/>
      <c r="D35" s="248" t="s">
        <v>303</v>
      </c>
      <c r="E35" s="249" t="s">
        <v>303</v>
      </c>
      <c r="F35"/>
      <c r="G35" s="248">
        <v>5212171</v>
      </c>
      <c r="H35" s="249">
        <v>7737228</v>
      </c>
    </row>
  </sheetData>
  <mergeCells count="2">
    <mergeCell ref="D2:E2"/>
    <mergeCell ref="G2:H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C17DE-4492-4DE8-A7B7-2881BDCD4C3F}">
  <sheetPr>
    <tabColor theme="9" tint="0.79998168889431442"/>
  </sheetPr>
  <dimension ref="A1:H51"/>
  <sheetViews>
    <sheetView showGridLines="0" zoomScale="90" zoomScaleNormal="90" workbookViewId="0">
      <selection activeCell="G43" sqref="G43:H50"/>
    </sheetView>
  </sheetViews>
  <sheetFormatPr defaultRowHeight="15" x14ac:dyDescent="0.25"/>
  <cols>
    <col min="1" max="1" width="57.85546875" customWidth="1"/>
    <col min="2" max="2" width="55.7109375" customWidth="1"/>
    <col min="3" max="3" width="15.7109375" customWidth="1"/>
    <col min="4" max="4" width="16" customWidth="1"/>
    <col min="5" max="5" width="15.140625" customWidth="1"/>
    <col min="6" max="6" width="2.85546875" customWidth="1"/>
    <col min="7" max="7" width="16" customWidth="1"/>
    <col min="8" max="8" width="15.140625" customWidth="1"/>
  </cols>
  <sheetData>
    <row r="1" spans="1:8" s="52" customFormat="1" ht="60" x14ac:dyDescent="0.25">
      <c r="A1" s="91" t="str">
        <f>'Key financial indicators'!A1</f>
        <v>Augstsprieguma tīkls koncerna konsolidētais un AS "Augstsprieguma tīkls" starpperiodu saīsinātie finanšu pārskati par 6 mēnešu periodu, kas noslēdzās 2025. gada 30. jūnijā</v>
      </c>
      <c r="B1" s="91" t="str">
        <f>'Key financial indicators'!B1</f>
        <v>Augstsprieguma tīkls group's consolidated and AS "Augstsprieguma tīkls" separate condensed interim financial statements for the 6-month period ended 30 June 2025</v>
      </c>
    </row>
    <row r="2" spans="1:8" ht="18.75" x14ac:dyDescent="0.25">
      <c r="A2" s="3"/>
      <c r="B2" s="3"/>
      <c r="D2" s="370" t="s">
        <v>98</v>
      </c>
      <c r="E2" s="370"/>
      <c r="F2" s="153"/>
      <c r="G2" s="371" t="s">
        <v>66</v>
      </c>
      <c r="H2" s="371"/>
    </row>
    <row r="3" spans="1:8" x14ac:dyDescent="0.25">
      <c r="A3" s="141" t="s">
        <v>105</v>
      </c>
      <c r="B3" s="141" t="s">
        <v>118</v>
      </c>
      <c r="C3" s="142" t="s">
        <v>13</v>
      </c>
      <c r="D3" s="143">
        <v>45838</v>
      </c>
      <c r="E3" s="143">
        <v>45657</v>
      </c>
      <c r="G3" s="143">
        <f>D3</f>
        <v>45838</v>
      </c>
      <c r="H3" s="143">
        <f>E3</f>
        <v>45657</v>
      </c>
    </row>
    <row r="4" spans="1:8" x14ac:dyDescent="0.25">
      <c r="A4" s="20"/>
      <c r="B4" s="20"/>
      <c r="C4" s="33"/>
      <c r="D4" s="13" t="s">
        <v>14</v>
      </c>
      <c r="E4" s="13" t="s">
        <v>14</v>
      </c>
      <c r="F4" s="243"/>
      <c r="G4" s="13" t="s">
        <v>14</v>
      </c>
      <c r="H4" s="13" t="s">
        <v>14</v>
      </c>
    </row>
    <row r="5" spans="1:8" x14ac:dyDescent="0.25">
      <c r="A5" s="155" t="s">
        <v>363</v>
      </c>
      <c r="B5" s="155" t="s">
        <v>366</v>
      </c>
      <c r="C5" s="178"/>
      <c r="D5" s="179"/>
      <c r="E5" s="179"/>
      <c r="G5" s="179"/>
      <c r="H5" s="179"/>
    </row>
    <row r="6" spans="1:8" x14ac:dyDescent="0.25">
      <c r="A6" s="14" t="s">
        <v>106</v>
      </c>
      <c r="B6" s="14" t="s">
        <v>367</v>
      </c>
      <c r="C6" s="15"/>
      <c r="D6" s="53"/>
      <c r="E6" s="53"/>
      <c r="G6" s="53"/>
      <c r="H6" s="53"/>
    </row>
    <row r="7" spans="1:8" x14ac:dyDescent="0.25">
      <c r="A7" s="40" t="s">
        <v>364</v>
      </c>
      <c r="B7" s="339" t="s">
        <v>16</v>
      </c>
      <c r="C7" s="76">
        <v>7.1</v>
      </c>
      <c r="D7" s="54">
        <v>5162949</v>
      </c>
      <c r="E7" s="54">
        <v>5069863</v>
      </c>
      <c r="G7" s="54">
        <v>24011342</v>
      </c>
      <c r="H7" s="54">
        <v>24250431</v>
      </c>
    </row>
    <row r="8" spans="1:8" x14ac:dyDescent="0.25">
      <c r="A8" s="40" t="s">
        <v>714</v>
      </c>
      <c r="B8" s="339" t="s">
        <v>787</v>
      </c>
      <c r="C8" s="76"/>
      <c r="D8" s="54" t="s">
        <v>816</v>
      </c>
      <c r="E8" s="54" t="s">
        <v>706</v>
      </c>
      <c r="G8" s="54">
        <v>69841</v>
      </c>
      <c r="H8" s="54">
        <v>69841</v>
      </c>
    </row>
    <row r="9" spans="1:8" x14ac:dyDescent="0.25">
      <c r="A9" s="40" t="s">
        <v>17</v>
      </c>
      <c r="B9" s="339" t="s">
        <v>501</v>
      </c>
      <c r="C9" s="76">
        <v>7.2</v>
      </c>
      <c r="D9" s="54">
        <v>860777368</v>
      </c>
      <c r="E9" s="54">
        <v>823997734</v>
      </c>
      <c r="G9" s="54">
        <v>1272605824</v>
      </c>
      <c r="H9" s="54">
        <v>1231574613</v>
      </c>
    </row>
    <row r="10" spans="1:8" x14ac:dyDescent="0.25">
      <c r="A10" s="40" t="s">
        <v>18</v>
      </c>
      <c r="B10" s="339" t="s">
        <v>502</v>
      </c>
      <c r="C10" s="76"/>
      <c r="D10" s="54">
        <v>57429885</v>
      </c>
      <c r="E10" s="54">
        <v>36245632</v>
      </c>
      <c r="G10" s="54">
        <v>57724098</v>
      </c>
      <c r="H10" s="54">
        <v>37167647</v>
      </c>
    </row>
    <row r="11" spans="1:8" x14ac:dyDescent="0.25">
      <c r="A11" s="40" t="s">
        <v>20</v>
      </c>
      <c r="B11" s="339" t="s">
        <v>21</v>
      </c>
      <c r="C11" s="76">
        <v>7.3</v>
      </c>
      <c r="D11" s="54">
        <v>13595973</v>
      </c>
      <c r="E11" s="54">
        <v>13524306</v>
      </c>
      <c r="G11" s="54">
        <v>14024615</v>
      </c>
      <c r="H11" s="54">
        <v>13959520</v>
      </c>
    </row>
    <row r="12" spans="1:8" x14ac:dyDescent="0.25">
      <c r="A12" s="40" t="s">
        <v>69</v>
      </c>
      <c r="B12" s="339" t="s">
        <v>503</v>
      </c>
      <c r="C12" s="76">
        <v>8</v>
      </c>
      <c r="D12" s="54">
        <v>134456353</v>
      </c>
      <c r="E12" s="54">
        <v>134469726</v>
      </c>
      <c r="G12" s="54">
        <v>61382</v>
      </c>
      <c r="H12" s="54">
        <v>74755</v>
      </c>
    </row>
    <row r="13" spans="1:8" x14ac:dyDescent="0.25">
      <c r="A13" s="40" t="s">
        <v>19</v>
      </c>
      <c r="B13" s="339" t="s">
        <v>504</v>
      </c>
      <c r="C13" s="76"/>
      <c r="D13" s="54">
        <v>813025</v>
      </c>
      <c r="E13" s="54">
        <v>750392</v>
      </c>
      <c r="G13" s="54">
        <v>1101451</v>
      </c>
      <c r="H13" s="54">
        <v>1038818</v>
      </c>
    </row>
    <row r="14" spans="1:8" x14ac:dyDescent="0.25">
      <c r="A14" s="144" t="s">
        <v>365</v>
      </c>
      <c r="B14" s="341" t="s">
        <v>505</v>
      </c>
      <c r="C14" s="145"/>
      <c r="D14" s="146">
        <v>1072235553</v>
      </c>
      <c r="E14" s="146">
        <v>1014057653</v>
      </c>
      <c r="G14" s="146">
        <v>1369598553</v>
      </c>
      <c r="H14" s="146">
        <v>1308135625</v>
      </c>
    </row>
    <row r="15" spans="1:8" x14ac:dyDescent="0.25">
      <c r="A15" s="11"/>
      <c r="B15" s="11"/>
      <c r="C15" s="33"/>
      <c r="D15" s="150"/>
      <c r="E15" s="150"/>
      <c r="G15" s="150"/>
      <c r="H15" s="150"/>
    </row>
    <row r="16" spans="1:8" x14ac:dyDescent="0.25">
      <c r="A16" s="14" t="s">
        <v>22</v>
      </c>
      <c r="B16" s="14" t="s">
        <v>370</v>
      </c>
      <c r="C16" s="78"/>
      <c r="D16" s="69"/>
      <c r="E16" s="53"/>
      <c r="G16" s="69"/>
      <c r="H16" s="53"/>
    </row>
    <row r="17" spans="1:8" x14ac:dyDescent="0.25">
      <c r="A17" s="40" t="s">
        <v>23</v>
      </c>
      <c r="B17" s="339" t="s">
        <v>24</v>
      </c>
      <c r="C17" s="77"/>
      <c r="D17" s="54">
        <v>423971</v>
      </c>
      <c r="E17" s="54">
        <v>429253</v>
      </c>
      <c r="G17" s="54">
        <v>6268115</v>
      </c>
      <c r="H17" s="54">
        <v>5545188</v>
      </c>
    </row>
    <row r="18" spans="1:8" x14ac:dyDescent="0.25">
      <c r="A18" s="40" t="s">
        <v>25</v>
      </c>
      <c r="B18" s="339" t="s">
        <v>26</v>
      </c>
      <c r="C18" s="77">
        <v>9</v>
      </c>
      <c r="D18" s="54">
        <v>58187797</v>
      </c>
      <c r="E18" s="54">
        <v>25630172</v>
      </c>
      <c r="G18" s="54">
        <v>63624413</v>
      </c>
      <c r="H18" s="54">
        <v>37005834</v>
      </c>
    </row>
    <row r="19" spans="1:8" x14ac:dyDescent="0.25">
      <c r="A19" s="40" t="s">
        <v>107</v>
      </c>
      <c r="B19" s="339" t="s">
        <v>705</v>
      </c>
      <c r="C19" s="77">
        <v>10</v>
      </c>
      <c r="D19" s="54">
        <v>96309333</v>
      </c>
      <c r="E19" s="54">
        <v>84466247</v>
      </c>
      <c r="G19" s="54">
        <v>97184245</v>
      </c>
      <c r="H19" s="54">
        <v>85468144</v>
      </c>
    </row>
    <row r="20" spans="1:8" x14ac:dyDescent="0.25">
      <c r="A20" s="40" t="s">
        <v>699</v>
      </c>
      <c r="B20" s="339" t="s">
        <v>704</v>
      </c>
      <c r="C20" s="77">
        <v>11</v>
      </c>
      <c r="D20" s="54">
        <v>23411019</v>
      </c>
      <c r="E20" s="54">
        <v>68393991</v>
      </c>
      <c r="G20" s="54">
        <v>31069564</v>
      </c>
      <c r="H20" s="54">
        <v>92845145</v>
      </c>
    </row>
    <row r="21" spans="1:8" x14ac:dyDescent="0.25">
      <c r="A21" s="144" t="s">
        <v>368</v>
      </c>
      <c r="B21" s="144" t="s">
        <v>371</v>
      </c>
      <c r="C21" s="147"/>
      <c r="D21" s="146">
        <v>178332120</v>
      </c>
      <c r="E21" s="146">
        <v>178919663</v>
      </c>
      <c r="G21" s="146">
        <v>198146337</v>
      </c>
      <c r="H21" s="146">
        <v>220864311</v>
      </c>
    </row>
    <row r="22" spans="1:8" ht="15.75" thickBot="1" x14ac:dyDescent="0.3">
      <c r="A22" s="17" t="s">
        <v>369</v>
      </c>
      <c r="B22" s="17" t="s">
        <v>372</v>
      </c>
      <c r="C22" s="18"/>
      <c r="D22" s="19">
        <v>1250567673</v>
      </c>
      <c r="E22" s="19">
        <v>1192977316</v>
      </c>
      <c r="G22" s="19">
        <v>1567744890</v>
      </c>
      <c r="H22" s="19">
        <v>1528999936</v>
      </c>
    </row>
    <row r="23" spans="1:8" ht="15.75" thickTop="1" x14ac:dyDescent="0.25"/>
    <row r="24" spans="1:8" x14ac:dyDescent="0.25">
      <c r="A24" s="155" t="s">
        <v>373</v>
      </c>
      <c r="B24" s="155" t="s">
        <v>375</v>
      </c>
      <c r="C24" s="178"/>
      <c r="D24" s="179"/>
      <c r="E24" s="179"/>
      <c r="G24" s="179"/>
      <c r="H24" s="179"/>
    </row>
    <row r="25" spans="1:8" x14ac:dyDescent="0.25">
      <c r="A25" s="14" t="s">
        <v>44</v>
      </c>
      <c r="B25" s="14" t="s">
        <v>376</v>
      </c>
      <c r="C25" s="15"/>
      <c r="D25" s="53"/>
      <c r="E25" s="53"/>
      <c r="G25" s="53"/>
      <c r="H25" s="53"/>
    </row>
    <row r="26" spans="1:8" x14ac:dyDescent="0.25">
      <c r="A26" s="40" t="s">
        <v>27</v>
      </c>
      <c r="B26" s="40" t="s">
        <v>28</v>
      </c>
      <c r="C26" s="57" t="s">
        <v>326</v>
      </c>
      <c r="D26" s="54">
        <v>396660246</v>
      </c>
      <c r="E26" s="54">
        <v>395555050</v>
      </c>
      <c r="G26" s="54">
        <v>396660246</v>
      </c>
      <c r="H26" s="54">
        <v>395555050</v>
      </c>
    </row>
    <row r="27" spans="1:8" x14ac:dyDescent="0.25">
      <c r="A27" s="40" t="s">
        <v>29</v>
      </c>
      <c r="B27" s="40" t="s">
        <v>30</v>
      </c>
      <c r="C27" s="16" t="s">
        <v>492</v>
      </c>
      <c r="D27" s="54">
        <v>35532850</v>
      </c>
      <c r="E27" s="54">
        <v>35628701</v>
      </c>
      <c r="G27" s="54">
        <v>36123010</v>
      </c>
      <c r="H27" s="54">
        <v>36218861</v>
      </c>
    </row>
    <row r="28" spans="1:8" x14ac:dyDescent="0.25">
      <c r="A28" s="40" t="s">
        <v>31</v>
      </c>
      <c r="B28" s="40" t="s">
        <v>32</v>
      </c>
      <c r="C28" s="16"/>
      <c r="D28" s="54">
        <v>27363859</v>
      </c>
      <c r="E28" s="54">
        <v>25601606</v>
      </c>
      <c r="G28" s="54">
        <v>111347413</v>
      </c>
      <c r="H28" s="54">
        <v>108894000</v>
      </c>
    </row>
    <row r="29" spans="1:8" s="167" customFormat="1" x14ac:dyDescent="0.25">
      <c r="A29" s="181" t="s">
        <v>109</v>
      </c>
      <c r="B29" s="181" t="s">
        <v>115</v>
      </c>
      <c r="C29" s="16"/>
      <c r="D29" s="54">
        <v>459556955</v>
      </c>
      <c r="E29" s="54">
        <v>456785357</v>
      </c>
      <c r="F29"/>
      <c r="G29" s="54">
        <v>544130669</v>
      </c>
      <c r="H29" s="54">
        <v>540667911</v>
      </c>
    </row>
    <row r="30" spans="1:8" s="167" customFormat="1" x14ac:dyDescent="0.25">
      <c r="A30" s="176" t="s">
        <v>108</v>
      </c>
      <c r="B30" s="176" t="s">
        <v>103</v>
      </c>
      <c r="C30" s="16" t="s">
        <v>493</v>
      </c>
      <c r="D30" s="54" t="s">
        <v>303</v>
      </c>
      <c r="E30" s="54" t="s">
        <v>303</v>
      </c>
      <c r="F30"/>
      <c r="G30" s="54">
        <v>100735266</v>
      </c>
      <c r="H30" s="54">
        <v>100416021</v>
      </c>
    </row>
    <row r="31" spans="1:8" x14ac:dyDescent="0.25">
      <c r="A31" s="144" t="s">
        <v>374</v>
      </c>
      <c r="B31" s="144" t="s">
        <v>377</v>
      </c>
      <c r="C31" s="147"/>
      <c r="D31" s="146">
        <v>459556955</v>
      </c>
      <c r="E31" s="146">
        <v>456785357</v>
      </c>
      <c r="G31" s="146">
        <v>644865935</v>
      </c>
      <c r="H31" s="146">
        <v>641083932</v>
      </c>
    </row>
    <row r="32" spans="1:8" x14ac:dyDescent="0.25">
      <c r="A32" s="11"/>
      <c r="B32" s="11"/>
      <c r="C32" s="149"/>
      <c r="D32" s="150"/>
      <c r="E32" s="150"/>
      <c r="G32" s="150"/>
      <c r="H32" s="150"/>
    </row>
    <row r="33" spans="1:8" x14ac:dyDescent="0.25">
      <c r="A33" s="14" t="s">
        <v>119</v>
      </c>
      <c r="B33" s="14" t="s">
        <v>380</v>
      </c>
      <c r="C33" s="15"/>
      <c r="D33" s="70"/>
      <c r="E33" s="53"/>
      <c r="G33" s="70"/>
      <c r="H33" s="53"/>
    </row>
    <row r="34" spans="1:8" x14ac:dyDescent="0.25">
      <c r="A34" s="40" t="s">
        <v>70</v>
      </c>
      <c r="B34" s="40" t="s">
        <v>120</v>
      </c>
      <c r="C34" s="16"/>
      <c r="D34" s="54">
        <v>3027849</v>
      </c>
      <c r="E34" s="54">
        <v>3155209</v>
      </c>
      <c r="G34" s="54">
        <v>4452216</v>
      </c>
      <c r="H34" s="54">
        <v>4579576</v>
      </c>
    </row>
    <row r="35" spans="1:8" x14ac:dyDescent="0.25">
      <c r="A35" s="40" t="s">
        <v>110</v>
      </c>
      <c r="B35" s="40" t="s">
        <v>116</v>
      </c>
      <c r="C35" s="16">
        <v>14</v>
      </c>
      <c r="D35" s="54">
        <v>13313073</v>
      </c>
      <c r="E35" s="54">
        <v>13227219</v>
      </c>
      <c r="G35" s="54">
        <v>13753737</v>
      </c>
      <c r="H35" s="54">
        <v>13671325</v>
      </c>
    </row>
    <row r="36" spans="1:8" x14ac:dyDescent="0.25">
      <c r="A36" s="40" t="s">
        <v>378</v>
      </c>
      <c r="B36" s="40" t="s">
        <v>42</v>
      </c>
      <c r="C36" s="16">
        <v>14</v>
      </c>
      <c r="D36" s="54">
        <v>100180704</v>
      </c>
      <c r="E36" s="54">
        <v>100419719</v>
      </c>
      <c r="G36" s="54">
        <v>159900672</v>
      </c>
      <c r="H36" s="54">
        <v>147196601</v>
      </c>
    </row>
    <row r="37" spans="1:8" x14ac:dyDescent="0.25">
      <c r="A37" s="40" t="s">
        <v>33</v>
      </c>
      <c r="B37" s="40" t="s">
        <v>34</v>
      </c>
      <c r="C37" s="16" t="s">
        <v>494</v>
      </c>
      <c r="D37" s="54">
        <v>66311337</v>
      </c>
      <c r="E37" s="54">
        <v>50442317</v>
      </c>
      <c r="G37" s="54">
        <v>66311337</v>
      </c>
      <c r="H37" s="54">
        <v>50442317</v>
      </c>
    </row>
    <row r="38" spans="1:8" x14ac:dyDescent="0.25">
      <c r="A38" s="40" t="s">
        <v>71</v>
      </c>
      <c r="B38" s="40" t="s">
        <v>72</v>
      </c>
      <c r="C38" s="16" t="s">
        <v>494</v>
      </c>
      <c r="D38" s="54">
        <v>436743984</v>
      </c>
      <c r="E38" s="54">
        <v>380810246</v>
      </c>
      <c r="G38" s="54">
        <v>477825141</v>
      </c>
      <c r="H38" s="54">
        <v>422100566</v>
      </c>
    </row>
    <row r="39" spans="1:8" x14ac:dyDescent="0.25">
      <c r="A39" s="6" t="s">
        <v>113</v>
      </c>
      <c r="B39" s="6" t="s">
        <v>804</v>
      </c>
      <c r="C39" s="325"/>
      <c r="D39" s="360" t="s">
        <v>816</v>
      </c>
      <c r="E39" s="360" t="s">
        <v>706</v>
      </c>
      <c r="G39" s="360">
        <v>3299741</v>
      </c>
      <c r="H39" s="360">
        <v>3299741</v>
      </c>
    </row>
    <row r="40" spans="1:8" x14ac:dyDescent="0.25">
      <c r="A40" s="144" t="s">
        <v>379</v>
      </c>
      <c r="B40" s="144" t="s">
        <v>381</v>
      </c>
      <c r="C40" s="147"/>
      <c r="D40" s="148">
        <v>619576947</v>
      </c>
      <c r="E40" s="148">
        <v>548054710</v>
      </c>
      <c r="G40" s="148">
        <v>725542844</v>
      </c>
      <c r="H40" s="148">
        <v>641290126</v>
      </c>
    </row>
    <row r="41" spans="1:8" x14ac:dyDescent="0.25">
      <c r="A41" s="11"/>
      <c r="B41" s="11"/>
      <c r="C41" s="149"/>
      <c r="D41" s="151"/>
      <c r="E41" s="151"/>
      <c r="G41" s="151"/>
      <c r="H41" s="151"/>
    </row>
    <row r="42" spans="1:8" x14ac:dyDescent="0.25">
      <c r="A42" s="14" t="s">
        <v>111</v>
      </c>
      <c r="B42" s="14" t="s">
        <v>384</v>
      </c>
      <c r="C42" s="15"/>
      <c r="D42" s="70"/>
      <c r="E42" s="53"/>
      <c r="G42" s="70"/>
      <c r="H42" s="53"/>
    </row>
    <row r="43" spans="1:8" x14ac:dyDescent="0.25">
      <c r="A43" s="1" t="s">
        <v>45</v>
      </c>
      <c r="B43" s="40" t="s">
        <v>42</v>
      </c>
      <c r="C43" s="16">
        <v>14</v>
      </c>
      <c r="D43" s="54" t="s">
        <v>303</v>
      </c>
      <c r="E43" s="54" t="s">
        <v>314</v>
      </c>
      <c r="G43" s="54">
        <v>5443473</v>
      </c>
      <c r="H43" s="54">
        <v>19841888</v>
      </c>
    </row>
    <row r="44" spans="1:8" x14ac:dyDescent="0.25">
      <c r="A44" s="1" t="s">
        <v>110</v>
      </c>
      <c r="B44" s="40" t="s">
        <v>116</v>
      </c>
      <c r="C44" s="16">
        <v>14</v>
      </c>
      <c r="D44" s="54">
        <v>877035</v>
      </c>
      <c r="E44" s="54">
        <v>855303</v>
      </c>
      <c r="G44" s="54">
        <v>904239</v>
      </c>
      <c r="H44" s="54">
        <v>882507</v>
      </c>
    </row>
    <row r="45" spans="1:8" x14ac:dyDescent="0.25">
      <c r="A45" s="1" t="s">
        <v>33</v>
      </c>
      <c r="B45" s="40" t="s">
        <v>34</v>
      </c>
      <c r="C45" s="16" t="s">
        <v>495</v>
      </c>
      <c r="D45" s="54">
        <v>4080285</v>
      </c>
      <c r="E45" s="54">
        <v>4440398</v>
      </c>
      <c r="G45" s="54">
        <v>4080285</v>
      </c>
      <c r="H45" s="54">
        <v>4442669</v>
      </c>
    </row>
    <row r="46" spans="1:8" x14ac:dyDescent="0.25">
      <c r="A46" s="1" t="s">
        <v>71</v>
      </c>
      <c r="B46" s="40" t="s">
        <v>72</v>
      </c>
      <c r="C46" s="16" t="s">
        <v>495</v>
      </c>
      <c r="D46" s="54">
        <v>76686408</v>
      </c>
      <c r="E46" s="54">
        <v>83943327</v>
      </c>
      <c r="G46" s="54">
        <v>77659552</v>
      </c>
      <c r="H46" s="54">
        <v>84930048</v>
      </c>
    </row>
    <row r="47" spans="1:8" x14ac:dyDescent="0.25">
      <c r="A47" s="1" t="s">
        <v>112</v>
      </c>
      <c r="B47" s="40" t="s">
        <v>117</v>
      </c>
      <c r="C47" s="16">
        <v>15</v>
      </c>
      <c r="D47" s="54">
        <v>42387677</v>
      </c>
      <c r="E47" s="54">
        <v>50692048</v>
      </c>
      <c r="G47" s="54">
        <v>48060030</v>
      </c>
      <c r="H47" s="54">
        <v>60107843</v>
      </c>
    </row>
    <row r="48" spans="1:8" x14ac:dyDescent="0.25">
      <c r="A48" s="40" t="s">
        <v>114</v>
      </c>
      <c r="B48" s="40" t="s">
        <v>788</v>
      </c>
      <c r="C48" s="16">
        <v>15</v>
      </c>
      <c r="D48" s="54">
        <v>47402366</v>
      </c>
      <c r="E48" s="54">
        <v>48206173</v>
      </c>
      <c r="G48" s="54">
        <v>61188532</v>
      </c>
      <c r="H48" s="54">
        <v>76420923</v>
      </c>
    </row>
    <row r="49" spans="1:8" x14ac:dyDescent="0.25">
      <c r="A49" s="144" t="s">
        <v>382</v>
      </c>
      <c r="B49" s="144" t="s">
        <v>385</v>
      </c>
      <c r="C49" s="147"/>
      <c r="D49" s="148">
        <v>171433771</v>
      </c>
      <c r="E49" s="148">
        <v>188137249</v>
      </c>
      <c r="G49" s="148">
        <v>197336111</v>
      </c>
      <c r="H49" s="148">
        <v>246625878</v>
      </c>
    </row>
    <row r="50" spans="1:8" ht="15.75" customHeight="1" thickBot="1" x14ac:dyDescent="0.3">
      <c r="A50" s="17" t="s">
        <v>383</v>
      </c>
      <c r="B50" s="17" t="s">
        <v>386</v>
      </c>
      <c r="C50" s="18"/>
      <c r="D50" s="19">
        <v>1250567673</v>
      </c>
      <c r="E50" s="19">
        <v>1192977316</v>
      </c>
      <c r="G50" s="19">
        <v>1567744890</v>
      </c>
      <c r="H50" s="19">
        <v>1528999936</v>
      </c>
    </row>
    <row r="51" spans="1:8" ht="15.75" thickTop="1" x14ac:dyDescent="0.25"/>
  </sheetData>
  <mergeCells count="2">
    <mergeCell ref="D2:E2"/>
    <mergeCell ref="G2:H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F5608-6C97-4854-B448-0E334F4F9F97}">
  <sheetPr>
    <tabColor theme="9" tint="0.79998168889431442"/>
  </sheetPr>
  <dimension ref="A1:T49"/>
  <sheetViews>
    <sheetView showGridLines="0" zoomScale="80" zoomScaleNormal="8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8.85546875" defaultRowHeight="15" x14ac:dyDescent="0.25"/>
  <cols>
    <col min="1" max="1" width="62.140625" customWidth="1"/>
    <col min="2" max="2" width="56.7109375" customWidth="1"/>
    <col min="3" max="3" width="14.140625" style="190" customWidth="1"/>
    <col min="4" max="4" width="17" customWidth="1"/>
    <col min="5" max="5" width="18.7109375" customWidth="1"/>
    <col min="6" max="6" width="13.5703125" customWidth="1"/>
    <col min="7" max="7" width="31.7109375" customWidth="1"/>
    <col min="8" max="8" width="30.7109375" customWidth="1"/>
    <col min="9" max="9" width="27" customWidth="1"/>
    <col min="10" max="10" width="13.5703125" customWidth="1"/>
    <col min="11" max="11" width="25" bestFit="1" customWidth="1"/>
    <col min="12" max="12" width="21.28515625" customWidth="1"/>
    <col min="13" max="14" width="20.140625" customWidth="1"/>
    <col min="15" max="15" width="25.85546875" customWidth="1"/>
    <col min="16" max="16" width="28.5703125" customWidth="1"/>
    <col min="17" max="19" width="18.85546875" customWidth="1"/>
    <col min="20" max="20" width="13.7109375" customWidth="1"/>
  </cols>
  <sheetData>
    <row r="1" spans="1:20" s="52" customFormat="1" ht="45" customHeight="1" x14ac:dyDescent="0.25">
      <c r="A1" s="91" t="str">
        <f>'Key financial indicators'!A1</f>
        <v>Augstsprieguma tīkls koncerna konsolidētais un AS "Augstsprieguma tīkls" starpperiodu saīsinātie finanšu pārskati par 6 mēnešu periodu, kas noslēdzās 2025. gada 30. jūnijā</v>
      </c>
      <c r="B1" s="91" t="str">
        <f>'Key financial indicators'!B1</f>
        <v>Augstsprieguma tīkls group's consolidated and AS "Augstsprieguma tīkls" separate condensed interim financial statements for the 6-month period ended 30 June 2025</v>
      </c>
      <c r="C1" s="250"/>
    </row>
    <row r="2" spans="1:20" ht="18" customHeight="1" x14ac:dyDescent="0.25">
      <c r="A2" s="49"/>
      <c r="B2" s="3"/>
      <c r="C2" s="251"/>
      <c r="D2" s="372" t="s">
        <v>65</v>
      </c>
      <c r="E2" s="372"/>
      <c r="F2" s="372"/>
      <c r="G2" s="372"/>
      <c r="H2" s="372"/>
      <c r="I2" s="372"/>
      <c r="J2" s="372"/>
      <c r="K2" s="152"/>
      <c r="L2" s="373"/>
      <c r="M2" s="373"/>
      <c r="N2" s="373"/>
      <c r="O2" s="373"/>
      <c r="P2" s="373"/>
      <c r="Q2" s="373"/>
      <c r="R2" s="373"/>
      <c r="S2" s="373"/>
      <c r="T2" s="373"/>
    </row>
    <row r="3" spans="1:20" ht="32.25" customHeight="1" x14ac:dyDescent="0.25">
      <c r="A3" s="374" t="s">
        <v>35</v>
      </c>
      <c r="B3" s="374" t="s">
        <v>36</v>
      </c>
      <c r="C3" s="188" t="s">
        <v>134</v>
      </c>
      <c r="D3" s="4" t="s">
        <v>27</v>
      </c>
      <c r="E3" s="4" t="s">
        <v>31</v>
      </c>
      <c r="F3" s="4" t="s">
        <v>121</v>
      </c>
      <c r="G3" s="4" t="s">
        <v>122</v>
      </c>
      <c r="H3" s="4" t="s">
        <v>123</v>
      </c>
      <c r="I3" s="4" t="s">
        <v>124</v>
      </c>
      <c r="J3" s="4" t="s">
        <v>37</v>
      </c>
      <c r="L3" s="33"/>
      <c r="M3" s="33"/>
      <c r="N3" s="33"/>
      <c r="O3" s="33"/>
      <c r="P3" s="33"/>
      <c r="Q3" s="33"/>
      <c r="R3" s="33"/>
      <c r="S3" s="33"/>
      <c r="T3" s="33"/>
    </row>
    <row r="4" spans="1:20" ht="32.25" customHeight="1" x14ac:dyDescent="0.25">
      <c r="A4" s="374"/>
      <c r="B4" s="374"/>
      <c r="C4" s="188" t="s">
        <v>135</v>
      </c>
      <c r="D4" s="36" t="s">
        <v>28</v>
      </c>
      <c r="E4" s="4" t="s">
        <v>32</v>
      </c>
      <c r="F4" s="4" t="s">
        <v>125</v>
      </c>
      <c r="G4" s="4" t="s">
        <v>805</v>
      </c>
      <c r="H4" s="4" t="s">
        <v>806</v>
      </c>
      <c r="I4" s="4" t="s">
        <v>401</v>
      </c>
      <c r="J4" s="4" t="s">
        <v>38</v>
      </c>
      <c r="L4" s="156"/>
      <c r="M4" s="33"/>
      <c r="N4" s="33"/>
      <c r="O4" s="33"/>
      <c r="P4" s="33"/>
      <c r="Q4" s="33"/>
      <c r="R4" s="33"/>
      <c r="S4" s="33"/>
      <c r="T4" s="33"/>
    </row>
    <row r="5" spans="1:20" s="190" customFormat="1" x14ac:dyDescent="0.25">
      <c r="A5" s="189"/>
      <c r="B5" s="189"/>
      <c r="C5" s="189"/>
      <c r="D5" s="13" t="s">
        <v>14</v>
      </c>
      <c r="E5" s="13" t="s">
        <v>14</v>
      </c>
      <c r="F5" s="13" t="s">
        <v>14</v>
      </c>
      <c r="G5" s="13" t="s">
        <v>14</v>
      </c>
      <c r="H5" s="13" t="s">
        <v>14</v>
      </c>
      <c r="I5" s="13" t="s">
        <v>14</v>
      </c>
      <c r="J5" s="13" t="s">
        <v>14</v>
      </c>
      <c r="L5" s="37"/>
      <c r="M5" s="37"/>
      <c r="N5" s="37"/>
      <c r="O5" s="37"/>
      <c r="P5" s="37"/>
      <c r="Q5" s="37"/>
      <c r="R5" s="37"/>
      <c r="S5" s="37"/>
      <c r="T5" s="37"/>
    </row>
    <row r="6" spans="1:20" ht="15.75" thickBot="1" x14ac:dyDescent="0.3">
      <c r="A6" s="27" t="s">
        <v>715</v>
      </c>
      <c r="B6" s="27" t="s">
        <v>817</v>
      </c>
      <c r="C6" s="256"/>
      <c r="D6" s="56">
        <v>391598534</v>
      </c>
      <c r="E6" s="56">
        <v>24181804</v>
      </c>
      <c r="F6" s="56">
        <v>2680615</v>
      </c>
      <c r="G6" s="56">
        <v>60839473</v>
      </c>
      <c r="H6" s="56">
        <v>54315</v>
      </c>
      <c r="I6" s="56">
        <v>-27336704</v>
      </c>
      <c r="J6" s="56">
        <v>452018037</v>
      </c>
      <c r="L6" s="333"/>
      <c r="M6" s="333"/>
      <c r="N6" s="333"/>
      <c r="O6" s="333"/>
      <c r="P6" s="333"/>
      <c r="Q6" s="333"/>
      <c r="R6" s="333"/>
      <c r="S6" s="333"/>
      <c r="T6" s="333"/>
    </row>
    <row r="7" spans="1:20" ht="15.75" thickTop="1" x14ac:dyDescent="0.25">
      <c r="A7" s="5"/>
      <c r="B7" s="5"/>
      <c r="C7" s="252"/>
      <c r="D7" s="55"/>
      <c r="E7" s="55"/>
      <c r="F7" s="55"/>
      <c r="G7" s="55"/>
      <c r="H7" s="55"/>
      <c r="I7" s="55"/>
      <c r="J7" s="55"/>
      <c r="L7" s="334"/>
      <c r="M7" s="334"/>
      <c r="N7" s="334"/>
      <c r="O7" s="334"/>
      <c r="P7" s="334"/>
      <c r="Q7" s="334"/>
      <c r="R7" s="334"/>
      <c r="S7" s="334"/>
      <c r="T7" s="334"/>
    </row>
    <row r="8" spans="1:20" x14ac:dyDescent="0.25">
      <c r="A8" s="5" t="s">
        <v>128</v>
      </c>
      <c r="B8" s="5" t="s">
        <v>12</v>
      </c>
      <c r="C8" s="252"/>
      <c r="D8" s="55" t="s">
        <v>303</v>
      </c>
      <c r="E8" s="55">
        <v>14764451</v>
      </c>
      <c r="F8" s="55" t="s">
        <v>303</v>
      </c>
      <c r="G8" s="55" t="s">
        <v>303</v>
      </c>
      <c r="H8" s="55" t="s">
        <v>303</v>
      </c>
      <c r="I8" s="55" t="s">
        <v>303</v>
      </c>
      <c r="J8" s="55">
        <v>14764451</v>
      </c>
      <c r="L8" s="334"/>
      <c r="M8" s="334"/>
      <c r="N8" s="334"/>
      <c r="O8" s="334"/>
      <c r="P8" s="334"/>
      <c r="Q8" s="334"/>
      <c r="R8" s="334"/>
      <c r="S8" s="334"/>
      <c r="T8" s="334"/>
    </row>
    <row r="9" spans="1:20" x14ac:dyDescent="0.25">
      <c r="A9" s="182" t="s">
        <v>129</v>
      </c>
      <c r="B9" s="182" t="s">
        <v>507</v>
      </c>
      <c r="C9" s="253"/>
      <c r="D9" s="55" t="s">
        <v>303</v>
      </c>
      <c r="E9" s="55" t="s">
        <v>303</v>
      </c>
      <c r="F9" s="55" t="s">
        <v>303</v>
      </c>
      <c r="G9" s="55" t="s">
        <v>303</v>
      </c>
      <c r="H9" s="55">
        <v>119989</v>
      </c>
      <c r="I9" s="55" t="s">
        <v>303</v>
      </c>
      <c r="J9" s="55">
        <v>119989</v>
      </c>
      <c r="L9" s="334"/>
      <c r="M9" s="334"/>
      <c r="N9" s="334"/>
      <c r="O9" s="334"/>
      <c r="P9" s="334"/>
      <c r="Q9" s="334"/>
      <c r="R9" s="334"/>
      <c r="S9" s="334"/>
      <c r="T9" s="334"/>
    </row>
    <row r="10" spans="1:20" s="167" customFormat="1" x14ac:dyDescent="0.25">
      <c r="A10" s="183" t="s">
        <v>130</v>
      </c>
      <c r="B10" s="183" t="s">
        <v>387</v>
      </c>
      <c r="C10" s="254"/>
      <c r="D10" s="186" t="s">
        <v>303</v>
      </c>
      <c r="E10" s="186">
        <v>14764451</v>
      </c>
      <c r="F10" s="186" t="s">
        <v>303</v>
      </c>
      <c r="G10" s="186" t="s">
        <v>303</v>
      </c>
      <c r="H10" s="186">
        <v>119989</v>
      </c>
      <c r="I10" s="186" t="s">
        <v>303</v>
      </c>
      <c r="J10" s="186">
        <v>14884440</v>
      </c>
      <c r="L10" s="335"/>
      <c r="M10" s="335"/>
      <c r="N10" s="335"/>
      <c r="O10" s="335"/>
      <c r="P10" s="335"/>
      <c r="Q10" s="335"/>
      <c r="R10" s="335"/>
      <c r="S10" s="335"/>
      <c r="T10" s="335"/>
    </row>
    <row r="11" spans="1:20" x14ac:dyDescent="0.25">
      <c r="A11" s="191" t="s">
        <v>506</v>
      </c>
      <c r="B11" s="191" t="s">
        <v>508</v>
      </c>
      <c r="C11" s="255" t="s">
        <v>326</v>
      </c>
      <c r="D11" s="55" t="s">
        <v>303</v>
      </c>
      <c r="E11" s="55">
        <v>-10117120</v>
      </c>
      <c r="F11" s="55" t="s">
        <v>303</v>
      </c>
      <c r="G11" s="55" t="s">
        <v>303</v>
      </c>
      <c r="H11" s="55" t="s">
        <v>303</v>
      </c>
      <c r="I11" s="55" t="s">
        <v>303</v>
      </c>
      <c r="J11" s="55">
        <v>-10117120</v>
      </c>
      <c r="L11" s="334"/>
      <c r="M11" s="334"/>
      <c r="N11" s="334"/>
      <c r="O11" s="334"/>
      <c r="P11" s="334"/>
      <c r="Q11" s="334"/>
      <c r="R11" s="334"/>
      <c r="S11" s="334"/>
      <c r="T11" s="334"/>
    </row>
    <row r="12" spans="1:20" ht="30" x14ac:dyDescent="0.25">
      <c r="A12" s="182" t="s">
        <v>131</v>
      </c>
      <c r="B12" s="180" t="s">
        <v>509</v>
      </c>
      <c r="C12" s="253"/>
      <c r="D12" s="55" t="s">
        <v>303</v>
      </c>
      <c r="E12" s="55">
        <v>728987</v>
      </c>
      <c r="F12" s="55" t="s">
        <v>303</v>
      </c>
      <c r="G12" s="55">
        <v>-728987</v>
      </c>
      <c r="H12" s="55" t="s">
        <v>303</v>
      </c>
      <c r="I12" s="55" t="s">
        <v>303</v>
      </c>
      <c r="J12" s="55" t="s">
        <v>303</v>
      </c>
      <c r="L12" s="334"/>
      <c r="M12" s="334"/>
      <c r="N12" s="334"/>
      <c r="O12" s="334"/>
      <c r="P12" s="334"/>
      <c r="Q12" s="334"/>
      <c r="R12" s="334"/>
      <c r="S12" s="334"/>
      <c r="T12" s="334"/>
    </row>
    <row r="13" spans="1:20" x14ac:dyDescent="0.25">
      <c r="A13" s="182" t="s">
        <v>132</v>
      </c>
      <c r="B13" s="182" t="s">
        <v>510</v>
      </c>
      <c r="C13" s="253"/>
      <c r="D13" s="55">
        <v>3956516</v>
      </c>
      <c r="E13" s="55">
        <v>-3956516</v>
      </c>
      <c r="F13" s="55" t="s">
        <v>303</v>
      </c>
      <c r="G13" s="55" t="s">
        <v>303</v>
      </c>
      <c r="H13" s="55" t="s">
        <v>303</v>
      </c>
      <c r="I13" s="55" t="s">
        <v>303</v>
      </c>
      <c r="J13" s="55" t="s">
        <v>303</v>
      </c>
      <c r="L13" s="334"/>
      <c r="M13" s="334"/>
      <c r="N13" s="334"/>
      <c r="O13" s="334"/>
      <c r="P13" s="334"/>
      <c r="Q13" s="334"/>
      <c r="R13" s="334"/>
      <c r="S13" s="334"/>
      <c r="T13" s="334"/>
    </row>
    <row r="14" spans="1:20" s="167" customFormat="1" ht="30" x14ac:dyDescent="0.25">
      <c r="A14" s="184" t="s">
        <v>133</v>
      </c>
      <c r="B14" s="221" t="s">
        <v>511</v>
      </c>
      <c r="C14" s="189"/>
      <c r="D14" s="185">
        <v>3956516</v>
      </c>
      <c r="E14" s="185">
        <v>-13344649</v>
      </c>
      <c r="F14" s="185" t="s">
        <v>303</v>
      </c>
      <c r="G14" s="185">
        <v>-728987</v>
      </c>
      <c r="H14" s="185" t="s">
        <v>303</v>
      </c>
      <c r="I14" s="185" t="s">
        <v>303</v>
      </c>
      <c r="J14" s="185">
        <v>-10117120</v>
      </c>
      <c r="L14" s="335"/>
      <c r="M14" s="335"/>
      <c r="N14" s="335"/>
      <c r="O14" s="335"/>
      <c r="P14" s="335"/>
      <c r="Q14" s="335"/>
      <c r="R14" s="335"/>
      <c r="S14" s="335"/>
      <c r="T14" s="335"/>
    </row>
    <row r="15" spans="1:20" ht="15.75" thickBot="1" x14ac:dyDescent="0.3">
      <c r="A15" s="27" t="s">
        <v>808</v>
      </c>
      <c r="B15" s="27" t="s">
        <v>807</v>
      </c>
      <c r="C15" s="256"/>
      <c r="D15" s="56">
        <v>395555050</v>
      </c>
      <c r="E15" s="56">
        <v>25601606</v>
      </c>
      <c r="F15" s="56">
        <v>2680615</v>
      </c>
      <c r="G15" s="56">
        <v>60110486</v>
      </c>
      <c r="H15" s="56">
        <v>174304</v>
      </c>
      <c r="I15" s="56">
        <v>-27336704</v>
      </c>
      <c r="J15" s="56">
        <v>456785357</v>
      </c>
      <c r="L15" s="333"/>
      <c r="M15" s="333"/>
      <c r="N15" s="333"/>
      <c r="O15" s="333"/>
      <c r="P15" s="333"/>
      <c r="Q15" s="333"/>
      <c r="R15" s="333"/>
      <c r="S15" s="333"/>
      <c r="T15" s="333"/>
    </row>
    <row r="16" spans="1:20" ht="15.75" thickTop="1" x14ac:dyDescent="0.25">
      <c r="A16" s="191"/>
      <c r="B16" s="191"/>
      <c r="C16" s="255"/>
      <c r="D16" s="55"/>
      <c r="E16" s="55"/>
      <c r="F16" s="55"/>
      <c r="G16" s="55"/>
      <c r="H16" s="55"/>
      <c r="I16" s="55"/>
      <c r="J16" s="55"/>
      <c r="L16" s="334"/>
      <c r="M16" s="334"/>
      <c r="N16" s="334"/>
      <c r="O16" s="334"/>
      <c r="P16" s="334"/>
      <c r="Q16" s="334"/>
      <c r="R16" s="334"/>
      <c r="S16" s="334"/>
      <c r="T16" s="334"/>
    </row>
    <row r="17" spans="1:20" x14ac:dyDescent="0.25">
      <c r="A17" s="191" t="s">
        <v>128</v>
      </c>
      <c r="B17" s="191" t="s">
        <v>12</v>
      </c>
      <c r="C17" s="255"/>
      <c r="D17" s="55" t="s">
        <v>303</v>
      </c>
      <c r="E17" s="55">
        <v>13162638</v>
      </c>
      <c r="F17" s="55" t="s">
        <v>303</v>
      </c>
      <c r="G17" s="55" t="s">
        <v>303</v>
      </c>
      <c r="H17" s="55" t="s">
        <v>303</v>
      </c>
      <c r="I17" s="55" t="s">
        <v>303</v>
      </c>
      <c r="J17" s="55">
        <v>13162638</v>
      </c>
      <c r="L17" s="334"/>
      <c r="M17" s="334"/>
      <c r="N17" s="334"/>
      <c r="O17" s="334"/>
      <c r="P17" s="334"/>
      <c r="Q17" s="334"/>
      <c r="R17" s="334"/>
      <c r="S17" s="334"/>
      <c r="T17" s="334"/>
    </row>
    <row r="18" spans="1:20" s="167" customFormat="1" x14ac:dyDescent="0.25">
      <c r="A18" s="183" t="s">
        <v>130</v>
      </c>
      <c r="B18" s="183" t="s">
        <v>387</v>
      </c>
      <c r="C18" s="257"/>
      <c r="D18" s="55" t="s">
        <v>303</v>
      </c>
      <c r="E18" s="186">
        <v>13162638</v>
      </c>
      <c r="F18" s="55" t="s">
        <v>303</v>
      </c>
      <c r="G18" s="55" t="s">
        <v>303</v>
      </c>
      <c r="H18" s="55" t="s">
        <v>303</v>
      </c>
      <c r="I18" s="55" t="s">
        <v>303</v>
      </c>
      <c r="J18" s="186">
        <v>13162638</v>
      </c>
      <c r="L18" s="335"/>
      <c r="M18" s="335"/>
      <c r="N18" s="335"/>
      <c r="O18" s="335"/>
      <c r="P18" s="335"/>
      <c r="Q18" s="335"/>
      <c r="R18" s="335"/>
      <c r="S18" s="335"/>
      <c r="T18" s="335"/>
    </row>
    <row r="19" spans="1:20" x14ac:dyDescent="0.25">
      <c r="A19" s="182" t="s">
        <v>155</v>
      </c>
      <c r="B19" s="180" t="s">
        <v>877</v>
      </c>
      <c r="C19" s="258" t="s">
        <v>326</v>
      </c>
      <c r="D19" s="55" t="s">
        <v>303</v>
      </c>
      <c r="E19" s="64">
        <v>-10391040</v>
      </c>
      <c r="F19" s="55" t="s">
        <v>303</v>
      </c>
      <c r="G19" s="64" t="s">
        <v>303</v>
      </c>
      <c r="H19" s="55" t="s">
        <v>303</v>
      </c>
      <c r="I19" s="55" t="s">
        <v>303</v>
      </c>
      <c r="J19" s="64">
        <v>-10391040</v>
      </c>
      <c r="L19" s="336"/>
      <c r="M19" s="336"/>
      <c r="N19" s="336"/>
      <c r="O19" s="336"/>
      <c r="P19" s="336"/>
      <c r="Q19" s="336"/>
      <c r="R19" s="336"/>
      <c r="S19" s="336"/>
      <c r="T19" s="336"/>
    </row>
    <row r="20" spans="1:20" ht="30" x14ac:dyDescent="0.25">
      <c r="A20" s="182" t="s">
        <v>131</v>
      </c>
      <c r="B20" s="180" t="s">
        <v>509</v>
      </c>
      <c r="C20" s="258"/>
      <c r="D20" s="55" t="s">
        <v>303</v>
      </c>
      <c r="E20" s="64">
        <v>95851</v>
      </c>
      <c r="F20" s="55" t="s">
        <v>303</v>
      </c>
      <c r="G20" s="64">
        <v>-95851</v>
      </c>
      <c r="H20" s="55" t="s">
        <v>303</v>
      </c>
      <c r="I20" s="55" t="s">
        <v>303</v>
      </c>
      <c r="J20" s="64" t="s">
        <v>303</v>
      </c>
      <c r="L20" s="336"/>
      <c r="M20" s="336"/>
      <c r="N20" s="336"/>
      <c r="O20" s="336"/>
      <c r="P20" s="336"/>
      <c r="Q20" s="336"/>
      <c r="R20" s="336"/>
      <c r="S20" s="336"/>
      <c r="T20" s="336"/>
    </row>
    <row r="21" spans="1:20" x14ac:dyDescent="0.25">
      <c r="A21" s="182" t="s">
        <v>132</v>
      </c>
      <c r="B21" s="182" t="s">
        <v>510</v>
      </c>
      <c r="C21" s="258"/>
      <c r="D21" s="64">
        <v>1105196</v>
      </c>
      <c r="E21" s="64">
        <v>-1105196</v>
      </c>
      <c r="F21" s="64" t="s">
        <v>303</v>
      </c>
      <c r="G21" s="64" t="s">
        <v>303</v>
      </c>
      <c r="H21" s="55" t="s">
        <v>303</v>
      </c>
      <c r="I21" s="55" t="s">
        <v>303</v>
      </c>
      <c r="J21" s="64" t="s">
        <v>303</v>
      </c>
      <c r="L21" s="336"/>
      <c r="M21" s="336"/>
      <c r="N21" s="336"/>
      <c r="O21" s="336"/>
      <c r="P21" s="336"/>
      <c r="Q21" s="336"/>
      <c r="R21" s="336"/>
      <c r="S21" s="336"/>
      <c r="T21" s="336"/>
    </row>
    <row r="22" spans="1:20" s="167" customFormat="1" x14ac:dyDescent="0.25">
      <c r="A22" s="183" t="s">
        <v>133</v>
      </c>
      <c r="B22" s="183" t="s">
        <v>511</v>
      </c>
      <c r="C22" s="257"/>
      <c r="D22" s="186">
        <v>1105196</v>
      </c>
      <c r="E22" s="186">
        <v>-11400385</v>
      </c>
      <c r="F22" s="186" t="s">
        <v>303</v>
      </c>
      <c r="G22" s="186">
        <v>-95851</v>
      </c>
      <c r="H22" s="55" t="s">
        <v>303</v>
      </c>
      <c r="I22" s="55" t="s">
        <v>303</v>
      </c>
      <c r="J22" s="186">
        <v>-10391040</v>
      </c>
      <c r="L22" s="335"/>
      <c r="M22" s="335"/>
      <c r="N22" s="335"/>
      <c r="O22" s="335"/>
      <c r="P22" s="335"/>
      <c r="Q22" s="335"/>
      <c r="R22" s="335"/>
      <c r="S22" s="335"/>
      <c r="T22" s="335"/>
    </row>
    <row r="23" spans="1:20" ht="15.75" thickBot="1" x14ac:dyDescent="0.3">
      <c r="A23" s="27" t="s">
        <v>875</v>
      </c>
      <c r="B23" s="27" t="s">
        <v>876</v>
      </c>
      <c r="C23" s="256"/>
      <c r="D23" s="56">
        <v>396660246</v>
      </c>
      <c r="E23" s="56">
        <v>27363859</v>
      </c>
      <c r="F23" s="56">
        <v>2680615</v>
      </c>
      <c r="G23" s="56">
        <v>60014635</v>
      </c>
      <c r="H23" s="56">
        <v>174304</v>
      </c>
      <c r="I23" s="56">
        <v>-27336704</v>
      </c>
      <c r="J23" s="56">
        <v>459556955</v>
      </c>
      <c r="L23" s="333"/>
      <c r="M23" s="333"/>
      <c r="N23" s="333"/>
      <c r="O23" s="333"/>
      <c r="P23" s="333"/>
      <c r="Q23" s="333"/>
      <c r="R23" s="333"/>
      <c r="S23" s="333"/>
      <c r="T23" s="333"/>
    </row>
    <row r="24" spans="1:20" ht="19.5" thickTop="1" x14ac:dyDescent="0.25">
      <c r="A24" s="24"/>
      <c r="B24" s="24"/>
      <c r="C24" s="251"/>
      <c r="D24" s="3"/>
    </row>
    <row r="25" spans="1:20" ht="18.75" x14ac:dyDescent="0.25">
      <c r="A25" s="24"/>
      <c r="B25" s="24"/>
      <c r="C25" s="251"/>
      <c r="D25" s="3"/>
    </row>
    <row r="26" spans="1:20" x14ac:dyDescent="0.25">
      <c r="A26" s="20"/>
      <c r="B26" s="20"/>
      <c r="C26" s="21"/>
      <c r="D26" s="375" t="s">
        <v>66</v>
      </c>
      <c r="E26" s="375"/>
      <c r="F26" s="375"/>
      <c r="G26" s="375"/>
      <c r="H26" s="375"/>
      <c r="I26" s="375"/>
      <c r="J26" s="375"/>
      <c r="K26" s="375"/>
      <c r="L26" s="375"/>
    </row>
    <row r="27" spans="1:20" ht="30" x14ac:dyDescent="0.25">
      <c r="A27" s="374" t="s">
        <v>35</v>
      </c>
      <c r="B27" s="374" t="s">
        <v>36</v>
      </c>
      <c r="C27" s="188" t="s">
        <v>134</v>
      </c>
      <c r="D27" s="4" t="s">
        <v>27</v>
      </c>
      <c r="E27" s="4" t="s">
        <v>31</v>
      </c>
      <c r="F27" s="4" t="s">
        <v>121</v>
      </c>
      <c r="G27" s="4" t="s">
        <v>122</v>
      </c>
      <c r="H27" s="4" t="s">
        <v>123</v>
      </c>
      <c r="I27" s="4" t="s">
        <v>124</v>
      </c>
      <c r="J27" s="4" t="s">
        <v>37</v>
      </c>
      <c r="K27" s="192" t="s">
        <v>137</v>
      </c>
      <c r="L27" s="192" t="s">
        <v>37</v>
      </c>
    </row>
    <row r="28" spans="1:20" ht="30" x14ac:dyDescent="0.25">
      <c r="A28" s="374"/>
      <c r="B28" s="374"/>
      <c r="C28" s="188" t="s">
        <v>135</v>
      </c>
      <c r="D28" s="36" t="s">
        <v>28</v>
      </c>
      <c r="E28" s="4" t="s">
        <v>32</v>
      </c>
      <c r="F28" s="4" t="s">
        <v>125</v>
      </c>
      <c r="G28" s="4" t="s">
        <v>126</v>
      </c>
      <c r="H28" s="4" t="s">
        <v>136</v>
      </c>
      <c r="I28" s="4" t="s">
        <v>127</v>
      </c>
      <c r="J28" s="4" t="s">
        <v>38</v>
      </c>
      <c r="K28" s="192" t="s">
        <v>402</v>
      </c>
      <c r="L28" s="192" t="s">
        <v>38</v>
      </c>
    </row>
    <row r="29" spans="1:20" x14ac:dyDescent="0.25">
      <c r="A29" s="189"/>
      <c r="B29" s="189"/>
      <c r="C29" s="189"/>
      <c r="D29" s="13" t="s">
        <v>14</v>
      </c>
      <c r="E29" s="13" t="s">
        <v>14</v>
      </c>
      <c r="F29" s="13" t="s">
        <v>14</v>
      </c>
      <c r="G29" s="13" t="s">
        <v>14</v>
      </c>
      <c r="H29" s="13" t="s">
        <v>14</v>
      </c>
      <c r="I29" s="13" t="s">
        <v>14</v>
      </c>
      <c r="J29" s="13" t="s">
        <v>14</v>
      </c>
      <c r="K29" s="13" t="s">
        <v>14</v>
      </c>
      <c r="L29" s="13" t="s">
        <v>14</v>
      </c>
    </row>
    <row r="30" spans="1:20" ht="15.75" thickBot="1" x14ac:dyDescent="0.3">
      <c r="A30" s="27" t="str">
        <f>A6</f>
        <v>2023. gada 31. decembrī</v>
      </c>
      <c r="B30" s="27" t="str">
        <f>B6</f>
        <v>As at 31 December 2023</v>
      </c>
      <c r="C30" s="256"/>
      <c r="D30" s="56">
        <v>391598534</v>
      </c>
      <c r="E30" s="56">
        <v>104637492</v>
      </c>
      <c r="F30" s="56">
        <v>2680615</v>
      </c>
      <c r="G30" s="56">
        <v>60052610</v>
      </c>
      <c r="H30" s="56">
        <v>-142732</v>
      </c>
      <c r="I30" s="56">
        <v>-25748543</v>
      </c>
      <c r="J30" s="56">
        <v>533077976</v>
      </c>
      <c r="K30" s="56">
        <v>99114988</v>
      </c>
      <c r="L30" s="56">
        <v>632192964</v>
      </c>
    </row>
    <row r="31" spans="1:20" ht="15.75" thickTop="1" x14ac:dyDescent="0.25">
      <c r="A31" s="5"/>
      <c r="B31" s="5"/>
      <c r="C31" s="252"/>
      <c r="D31" s="55"/>
      <c r="E31" s="55"/>
      <c r="F31" s="55"/>
      <c r="G31" s="55"/>
      <c r="H31" s="55"/>
      <c r="I31" s="55"/>
      <c r="J31" s="55"/>
      <c r="K31" s="55"/>
      <c r="L31" s="55"/>
    </row>
    <row r="32" spans="1:20" x14ac:dyDescent="0.25">
      <c r="A32" s="5" t="s">
        <v>128</v>
      </c>
      <c r="B32" s="5" t="s">
        <v>12</v>
      </c>
      <c r="C32" s="252"/>
      <c r="D32" s="55" t="s">
        <v>303</v>
      </c>
      <c r="E32" s="55">
        <v>17601157</v>
      </c>
      <c r="F32" s="55" t="s">
        <v>303</v>
      </c>
      <c r="G32" s="55" t="s">
        <v>303</v>
      </c>
      <c r="H32" s="55" t="s">
        <v>303</v>
      </c>
      <c r="I32" s="55" t="s">
        <v>303</v>
      </c>
      <c r="J32" s="55">
        <v>17601157</v>
      </c>
      <c r="K32" s="55">
        <v>5071312</v>
      </c>
      <c r="L32" s="55">
        <v>22672469</v>
      </c>
    </row>
    <row r="33" spans="1:12" x14ac:dyDescent="0.25">
      <c r="A33" s="182" t="s">
        <v>129</v>
      </c>
      <c r="B33" s="182" t="s">
        <v>507</v>
      </c>
      <c r="C33" s="253"/>
      <c r="D33" s="55" t="s">
        <v>303</v>
      </c>
      <c r="E33" s="55" t="s">
        <v>303</v>
      </c>
      <c r="F33" s="55" t="s">
        <v>303</v>
      </c>
      <c r="G33" s="55" t="s">
        <v>303</v>
      </c>
      <c r="H33" s="55">
        <v>105898</v>
      </c>
      <c r="I33" s="55" t="s">
        <v>303</v>
      </c>
      <c r="J33" s="55">
        <v>105898</v>
      </c>
      <c r="K33" s="55">
        <v>-6492</v>
      </c>
      <c r="L33" s="55">
        <v>99406</v>
      </c>
    </row>
    <row r="34" spans="1:12" x14ac:dyDescent="0.25">
      <c r="A34" s="183" t="s">
        <v>130</v>
      </c>
      <c r="B34" s="183" t="s">
        <v>387</v>
      </c>
      <c r="C34" s="254"/>
      <c r="D34" s="55" t="s">
        <v>303</v>
      </c>
      <c r="E34" s="186">
        <v>17601157</v>
      </c>
      <c r="F34" s="55" t="s">
        <v>303</v>
      </c>
      <c r="G34" s="55" t="s">
        <v>303</v>
      </c>
      <c r="H34" s="186">
        <v>105898</v>
      </c>
      <c r="I34" s="55" t="s">
        <v>303</v>
      </c>
      <c r="J34" s="186">
        <v>17707055</v>
      </c>
      <c r="K34" s="186">
        <v>5064820</v>
      </c>
      <c r="L34" s="186">
        <v>22771875</v>
      </c>
    </row>
    <row r="35" spans="1:12" x14ac:dyDescent="0.25">
      <c r="A35" s="191" t="s">
        <v>506</v>
      </c>
      <c r="B35" s="191" t="s">
        <v>508</v>
      </c>
      <c r="C35" s="255" t="s">
        <v>326</v>
      </c>
      <c r="D35" s="55" t="s">
        <v>303</v>
      </c>
      <c r="E35" s="55">
        <v>-10117120</v>
      </c>
      <c r="F35" s="55" t="s">
        <v>303</v>
      </c>
      <c r="G35" s="55" t="s">
        <v>303</v>
      </c>
      <c r="H35" s="55" t="s">
        <v>303</v>
      </c>
      <c r="I35" s="55" t="s">
        <v>303</v>
      </c>
      <c r="J35" s="55">
        <v>-10117120</v>
      </c>
      <c r="K35" s="55">
        <v>-3763787</v>
      </c>
      <c r="L35" s="55">
        <v>-13880907</v>
      </c>
    </row>
    <row r="36" spans="1:12" x14ac:dyDescent="0.25">
      <c r="A36" s="182" t="s">
        <v>132</v>
      </c>
      <c r="B36" s="182" t="s">
        <v>510</v>
      </c>
      <c r="C36" s="255"/>
      <c r="D36" s="55">
        <v>3956516</v>
      </c>
      <c r="E36" s="55">
        <v>-3956516</v>
      </c>
      <c r="F36" s="55" t="s">
        <v>303</v>
      </c>
      <c r="G36" s="55" t="s">
        <v>303</v>
      </c>
      <c r="H36" s="55" t="s">
        <v>303</v>
      </c>
      <c r="I36" s="55" t="s">
        <v>303</v>
      </c>
      <c r="J36" s="55" t="s">
        <v>303</v>
      </c>
      <c r="K36" s="55" t="s">
        <v>303</v>
      </c>
      <c r="L36" s="55" t="s">
        <v>303</v>
      </c>
    </row>
    <row r="37" spans="1:12" ht="30" x14ac:dyDescent="0.25">
      <c r="A37" s="182" t="s">
        <v>131</v>
      </c>
      <c r="B37" s="180" t="s">
        <v>509</v>
      </c>
      <c r="C37" s="253"/>
      <c r="D37" s="55" t="s">
        <v>303</v>
      </c>
      <c r="E37" s="55">
        <v>728987</v>
      </c>
      <c r="F37" s="55" t="s">
        <v>303</v>
      </c>
      <c r="G37" s="55">
        <v>-728987</v>
      </c>
      <c r="H37" s="55" t="s">
        <v>303</v>
      </c>
      <c r="I37" s="55" t="s">
        <v>303</v>
      </c>
      <c r="J37" s="55" t="s">
        <v>303</v>
      </c>
      <c r="K37" s="55" t="s">
        <v>303</v>
      </c>
      <c r="L37" s="55" t="s">
        <v>303</v>
      </c>
    </row>
    <row r="38" spans="1:12" x14ac:dyDescent="0.25">
      <c r="A38" s="184" t="s">
        <v>133</v>
      </c>
      <c r="B38" s="184" t="s">
        <v>511</v>
      </c>
      <c r="C38" s="189"/>
      <c r="D38" s="55">
        <v>3956516</v>
      </c>
      <c r="E38" s="185">
        <v>-13344649</v>
      </c>
      <c r="F38" s="55" t="s">
        <v>303</v>
      </c>
      <c r="G38" s="185">
        <v>-728987</v>
      </c>
      <c r="H38" s="55" t="s">
        <v>303</v>
      </c>
      <c r="I38" s="55" t="s">
        <v>303</v>
      </c>
      <c r="J38" s="185">
        <v>-10117120</v>
      </c>
      <c r="K38" s="185">
        <v>-3763787</v>
      </c>
      <c r="L38" s="185">
        <v>-13880907</v>
      </c>
    </row>
    <row r="39" spans="1:12" ht="15.75" thickBot="1" x14ac:dyDescent="0.3">
      <c r="A39" s="27" t="str">
        <f>A15</f>
        <v>2024. gada 31. decembrī</v>
      </c>
      <c r="B39" s="27" t="str">
        <f>B15</f>
        <v>At 31 December 2024</v>
      </c>
      <c r="C39" s="256"/>
      <c r="D39" s="56">
        <v>395555050</v>
      </c>
      <c r="E39" s="56">
        <v>108894000</v>
      </c>
      <c r="F39" s="56">
        <v>2680615</v>
      </c>
      <c r="G39" s="56">
        <v>59323623</v>
      </c>
      <c r="H39" s="56">
        <v>-36834</v>
      </c>
      <c r="I39" s="56">
        <v>-25748543</v>
      </c>
      <c r="J39" s="56">
        <v>540667911</v>
      </c>
      <c r="K39" s="56">
        <v>100416021</v>
      </c>
      <c r="L39" s="56">
        <v>641083932</v>
      </c>
    </row>
    <row r="40" spans="1:12" ht="15.75" thickTop="1" x14ac:dyDescent="0.25">
      <c r="A40" s="191"/>
      <c r="B40" s="191"/>
      <c r="C40" s="255"/>
      <c r="D40" s="55"/>
      <c r="E40" s="55"/>
      <c r="F40" s="55"/>
      <c r="G40" s="55"/>
      <c r="H40" s="55"/>
      <c r="I40" s="55"/>
      <c r="J40" s="55"/>
      <c r="K40" s="55"/>
      <c r="L40" s="55"/>
    </row>
    <row r="41" spans="1:12" x14ac:dyDescent="0.25">
      <c r="A41" s="191" t="s">
        <v>128</v>
      </c>
      <c r="B41" s="191" t="s">
        <v>12</v>
      </c>
      <c r="C41" s="255"/>
      <c r="D41" s="55" t="s">
        <v>303</v>
      </c>
      <c r="E41" s="55">
        <v>13853798</v>
      </c>
      <c r="F41" s="55" t="s">
        <v>303</v>
      </c>
      <c r="G41" s="55" t="s">
        <v>303</v>
      </c>
      <c r="H41" s="55" t="s">
        <v>303</v>
      </c>
      <c r="I41" s="55" t="s">
        <v>303</v>
      </c>
      <c r="J41" s="55">
        <v>13853798</v>
      </c>
      <c r="K41" s="55">
        <v>5212171</v>
      </c>
      <c r="L41" s="55">
        <v>19065969</v>
      </c>
    </row>
    <row r="42" spans="1:12" x14ac:dyDescent="0.25">
      <c r="A42" s="183" t="s">
        <v>130</v>
      </c>
      <c r="B42" s="183" t="s">
        <v>387</v>
      </c>
      <c r="C42" s="257"/>
      <c r="D42" s="55" t="s">
        <v>878</v>
      </c>
      <c r="E42" s="186">
        <v>13853798</v>
      </c>
      <c r="F42" s="55" t="s">
        <v>879</v>
      </c>
      <c r="G42" s="55" t="s">
        <v>880</v>
      </c>
      <c r="H42" s="64" t="s">
        <v>303</v>
      </c>
      <c r="I42" s="55" t="s">
        <v>881</v>
      </c>
      <c r="J42" s="186">
        <v>13853798</v>
      </c>
      <c r="K42" s="186">
        <v>5212171</v>
      </c>
      <c r="L42" s="186">
        <v>19065969</v>
      </c>
    </row>
    <row r="43" spans="1:12" x14ac:dyDescent="0.25">
      <c r="A43" s="182" t="s">
        <v>155</v>
      </c>
      <c r="B43" s="180" t="s">
        <v>877</v>
      </c>
      <c r="C43" s="258" t="s">
        <v>326</v>
      </c>
      <c r="D43" s="64" t="s">
        <v>303</v>
      </c>
      <c r="E43" s="64">
        <v>-10391040</v>
      </c>
      <c r="F43" s="55" t="s">
        <v>303</v>
      </c>
      <c r="G43" s="64" t="s">
        <v>303</v>
      </c>
      <c r="H43" s="64" t="s">
        <v>303</v>
      </c>
      <c r="I43" s="64" t="s">
        <v>303</v>
      </c>
      <c r="J43" s="55">
        <v>-10391040</v>
      </c>
      <c r="K43" s="64">
        <v>-4892926</v>
      </c>
      <c r="L43" s="55">
        <v>-15283966</v>
      </c>
    </row>
    <row r="44" spans="1:12" ht="30" x14ac:dyDescent="0.25">
      <c r="A44" s="182" t="s">
        <v>131</v>
      </c>
      <c r="B44" s="180" t="s">
        <v>509</v>
      </c>
      <c r="C44" s="258"/>
      <c r="D44" s="64" t="s">
        <v>303</v>
      </c>
      <c r="E44" s="64">
        <v>95851</v>
      </c>
      <c r="F44" s="55" t="s">
        <v>739</v>
      </c>
      <c r="G44" s="64">
        <v>-95851</v>
      </c>
      <c r="H44" s="64" t="s">
        <v>303</v>
      </c>
      <c r="I44" s="64" t="s">
        <v>303</v>
      </c>
      <c r="J44" s="55" t="s">
        <v>878</v>
      </c>
      <c r="K44" s="64" t="s">
        <v>303</v>
      </c>
      <c r="L44" s="55" t="s">
        <v>878</v>
      </c>
    </row>
    <row r="45" spans="1:12" x14ac:dyDescent="0.25">
      <c r="A45" s="182" t="s">
        <v>132</v>
      </c>
      <c r="B45" s="182" t="s">
        <v>510</v>
      </c>
      <c r="C45" s="258"/>
      <c r="D45" s="64">
        <v>1105196</v>
      </c>
      <c r="E45" s="64">
        <v>-1105196</v>
      </c>
      <c r="F45" s="55" t="s">
        <v>303</v>
      </c>
      <c r="G45" s="64" t="s">
        <v>303</v>
      </c>
      <c r="H45" s="64" t="s">
        <v>303</v>
      </c>
      <c r="I45" s="64" t="s">
        <v>303</v>
      </c>
      <c r="J45" s="55" t="s">
        <v>730</v>
      </c>
      <c r="K45" s="64" t="s">
        <v>303</v>
      </c>
      <c r="L45" s="55" t="s">
        <v>878</v>
      </c>
    </row>
    <row r="46" spans="1:12" x14ac:dyDescent="0.25">
      <c r="A46" s="183" t="s">
        <v>133</v>
      </c>
      <c r="B46" s="183" t="s">
        <v>511</v>
      </c>
      <c r="C46" s="257"/>
      <c r="D46" s="186">
        <v>1105196</v>
      </c>
      <c r="E46" s="186">
        <v>-11400385</v>
      </c>
      <c r="F46" s="55" t="s">
        <v>730</v>
      </c>
      <c r="G46" s="186">
        <v>-95851</v>
      </c>
      <c r="H46" s="55" t="s">
        <v>882</v>
      </c>
      <c r="I46" s="55" t="s">
        <v>881</v>
      </c>
      <c r="J46" s="186">
        <v>-10391040</v>
      </c>
      <c r="K46" s="186">
        <v>-4892926</v>
      </c>
      <c r="L46" s="186">
        <v>-15283966</v>
      </c>
    </row>
    <row r="47" spans="1:12" ht="15.75" thickBot="1" x14ac:dyDescent="0.3">
      <c r="A47" s="27" t="str">
        <f>A23</f>
        <v>2025. gada 30. jūnijā</v>
      </c>
      <c r="B47" s="27" t="str">
        <f>B23</f>
        <v>At 30 June 2025</v>
      </c>
      <c r="C47" s="256"/>
      <c r="D47" s="56">
        <v>396660246</v>
      </c>
      <c r="E47" s="56">
        <v>111347413</v>
      </c>
      <c r="F47" s="56">
        <v>2680615</v>
      </c>
      <c r="G47" s="56">
        <v>59227772</v>
      </c>
      <c r="H47" s="56">
        <v>-36834</v>
      </c>
      <c r="I47" s="56">
        <v>-25748543</v>
      </c>
      <c r="J47" s="56">
        <v>544130669</v>
      </c>
      <c r="K47" s="56">
        <v>100735266</v>
      </c>
      <c r="L47" s="56">
        <v>644865935</v>
      </c>
    </row>
    <row r="48" spans="1:12" ht="15.75" thickTop="1" x14ac:dyDescent="0.25">
      <c r="A48" s="39"/>
      <c r="B48" s="39"/>
      <c r="C48" s="33"/>
      <c r="D48" s="39"/>
      <c r="E48" s="33"/>
      <c r="F48" s="34"/>
      <c r="G48" s="23"/>
      <c r="H48" s="23"/>
      <c r="I48" s="23"/>
    </row>
    <row r="49" spans="1:9" x14ac:dyDescent="0.25">
      <c r="A49" s="39"/>
      <c r="B49" s="39"/>
      <c r="C49" s="33"/>
      <c r="D49" s="39"/>
      <c r="E49" s="33"/>
      <c r="F49" s="34"/>
      <c r="G49" s="23"/>
      <c r="H49" s="23"/>
      <c r="I49" s="23"/>
    </row>
  </sheetData>
  <mergeCells count="7">
    <mergeCell ref="D2:J2"/>
    <mergeCell ref="L2:T2"/>
    <mergeCell ref="A3:A4"/>
    <mergeCell ref="B3:B4"/>
    <mergeCell ref="A27:A28"/>
    <mergeCell ref="B27:B28"/>
    <mergeCell ref="D26:L2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9A9CA-580D-4467-BF50-D67688B35C1E}">
  <sheetPr>
    <tabColor theme="9" tint="0.79998168889431442"/>
  </sheetPr>
  <dimension ref="A1:H61"/>
  <sheetViews>
    <sheetView showGridLines="0" zoomScale="80" zoomScaleNormal="8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K43" sqref="K43"/>
    </sheetView>
  </sheetViews>
  <sheetFormatPr defaultColWidth="8.85546875" defaultRowHeight="15" x14ac:dyDescent="0.25"/>
  <cols>
    <col min="1" max="1" width="62" customWidth="1"/>
    <col min="2" max="2" width="64.140625" customWidth="1"/>
    <col min="3" max="3" width="16" customWidth="1"/>
    <col min="4" max="4" width="20.7109375" customWidth="1"/>
    <col min="5" max="5" width="19.42578125" customWidth="1"/>
    <col min="6" max="6" width="2.85546875" customWidth="1"/>
    <col min="7" max="7" width="18.5703125" customWidth="1"/>
    <col min="8" max="8" width="20" customWidth="1"/>
  </cols>
  <sheetData>
    <row r="1" spans="1:8" s="52" customFormat="1" ht="45" customHeight="1" x14ac:dyDescent="0.25">
      <c r="A1" s="91" t="str">
        <f>'Key financial indicators'!A1</f>
        <v>Augstsprieguma tīkls koncerna konsolidētais un AS "Augstsprieguma tīkls" starpperiodu saīsinātie finanšu pārskati par 6 mēnešu periodu, kas noslēdzās 2025. gada 30. jūnijā</v>
      </c>
      <c r="B1" s="91" t="str">
        <f>'Key financial indicators'!B1</f>
        <v>Augstsprieguma tīkls group's consolidated and AS "Augstsprieguma tīkls" separate condensed interim financial statements for the 6-month period ended 30 June 2025</v>
      </c>
    </row>
    <row r="2" spans="1:8" ht="18.75" x14ac:dyDescent="0.25">
      <c r="A2" s="3"/>
      <c r="B2" s="3"/>
      <c r="D2" s="370" t="s">
        <v>65</v>
      </c>
      <c r="E2" s="370"/>
      <c r="F2" s="153"/>
      <c r="G2" s="371" t="s">
        <v>66</v>
      </c>
      <c r="H2" s="371"/>
    </row>
    <row r="3" spans="1:8" x14ac:dyDescent="0.25">
      <c r="A3" s="10" t="s">
        <v>138</v>
      </c>
      <c r="B3" s="10" t="s">
        <v>388</v>
      </c>
      <c r="C3" s="4" t="s">
        <v>39</v>
      </c>
      <c r="D3" s="50" t="str">
        <f>'Statement of profit or loss'!D3</f>
        <v>2025 6M</v>
      </c>
      <c r="E3" s="50" t="str">
        <f>'Statement of profit or loss'!E3</f>
        <v>2024 6M</v>
      </c>
      <c r="F3" s="33"/>
      <c r="G3" s="50" t="str">
        <f>'Statement of profit or loss'!G3</f>
        <v>2025 6M</v>
      </c>
      <c r="H3" s="50" t="str">
        <f>'Statement of profit or loss'!H3</f>
        <v>2024 6M</v>
      </c>
    </row>
    <row r="4" spans="1:8" x14ac:dyDescent="0.25">
      <c r="A4" s="28"/>
      <c r="B4" s="32"/>
      <c r="C4" s="12"/>
      <c r="D4" s="13" t="s">
        <v>14</v>
      </c>
      <c r="E4" s="13" t="s">
        <v>14</v>
      </c>
      <c r="F4" s="37"/>
      <c r="G4" s="13" t="s">
        <v>14</v>
      </c>
      <c r="H4" s="13" t="s">
        <v>14</v>
      </c>
    </row>
    <row r="5" spans="1:8" x14ac:dyDescent="0.25">
      <c r="A5" s="28" t="s">
        <v>152</v>
      </c>
      <c r="B5" s="32" t="s">
        <v>389</v>
      </c>
      <c r="C5" s="12"/>
      <c r="D5" s="13"/>
      <c r="E5" s="13"/>
      <c r="F5" s="37"/>
      <c r="G5" s="13"/>
      <c r="H5" s="13"/>
    </row>
    <row r="6" spans="1:8" s="167" customFormat="1" x14ac:dyDescent="0.25">
      <c r="A6" s="211" t="s">
        <v>512</v>
      </c>
      <c r="B6" s="211" t="s">
        <v>11</v>
      </c>
      <c r="C6" s="195"/>
      <c r="D6" s="187">
        <v>13162638</v>
      </c>
      <c r="E6" s="187">
        <v>12658582</v>
      </c>
      <c r="F6" s="269"/>
      <c r="G6" s="187">
        <v>22945113</v>
      </c>
      <c r="H6" s="187">
        <v>32003048</v>
      </c>
    </row>
    <row r="7" spans="1:8" x14ac:dyDescent="0.25">
      <c r="A7" s="40"/>
      <c r="B7" s="40"/>
      <c r="C7" s="9"/>
      <c r="D7" s="61"/>
      <c r="E7" s="61"/>
      <c r="F7" s="34"/>
      <c r="G7" s="61"/>
      <c r="H7" s="61"/>
    </row>
    <row r="8" spans="1:8" x14ac:dyDescent="0.25">
      <c r="A8" s="29" t="s">
        <v>40</v>
      </c>
      <c r="B8" s="29" t="s">
        <v>41</v>
      </c>
      <c r="C8" s="9"/>
      <c r="D8" s="65"/>
      <c r="E8" s="65"/>
      <c r="F8" s="22"/>
      <c r="G8" s="65"/>
      <c r="H8" s="65"/>
    </row>
    <row r="9" spans="1:8" ht="30" x14ac:dyDescent="0.25">
      <c r="A9" s="175" t="s">
        <v>513</v>
      </c>
      <c r="B9" s="204" t="s">
        <v>518</v>
      </c>
      <c r="C9" s="57">
        <v>7</v>
      </c>
      <c r="D9" s="61">
        <v>17926136</v>
      </c>
      <c r="E9" s="61">
        <v>17611166</v>
      </c>
      <c r="F9" s="22"/>
      <c r="G9" s="61">
        <v>26568588</v>
      </c>
      <c r="H9" s="61">
        <v>26619841</v>
      </c>
    </row>
    <row r="10" spans="1:8" x14ac:dyDescent="0.25">
      <c r="A10" s="175" t="s">
        <v>514</v>
      </c>
      <c r="B10" s="204" t="s">
        <v>519</v>
      </c>
      <c r="C10" s="16">
        <v>7</v>
      </c>
      <c r="D10" s="61">
        <v>472248</v>
      </c>
      <c r="E10" s="61">
        <v>460180</v>
      </c>
      <c r="F10" s="22"/>
      <c r="G10" s="61">
        <v>478820</v>
      </c>
      <c r="H10" s="61">
        <v>466752</v>
      </c>
    </row>
    <row r="11" spans="1:8" ht="30" x14ac:dyDescent="0.25">
      <c r="A11" s="175" t="s">
        <v>740</v>
      </c>
      <c r="B11" s="204" t="s">
        <v>741</v>
      </c>
      <c r="C11" s="16">
        <v>7</v>
      </c>
      <c r="D11" s="61">
        <v>446141</v>
      </c>
      <c r="E11" s="61">
        <v>59977</v>
      </c>
      <c r="F11" s="22"/>
      <c r="G11" s="61">
        <v>430445</v>
      </c>
      <c r="H11" s="61">
        <v>61216</v>
      </c>
    </row>
    <row r="12" spans="1:8" x14ac:dyDescent="0.25">
      <c r="A12" s="175" t="s">
        <v>515</v>
      </c>
      <c r="B12" s="204" t="s">
        <v>520</v>
      </c>
      <c r="C12" s="16"/>
      <c r="D12" s="61">
        <v>-127360</v>
      </c>
      <c r="E12" s="61" t="s">
        <v>303</v>
      </c>
      <c r="F12" s="22"/>
      <c r="G12" s="61">
        <v>-127360</v>
      </c>
      <c r="H12" s="61" t="s">
        <v>303</v>
      </c>
    </row>
    <row r="13" spans="1:8" x14ac:dyDescent="0.25">
      <c r="A13" s="175" t="s">
        <v>142</v>
      </c>
      <c r="B13" s="204" t="s">
        <v>157</v>
      </c>
      <c r="C13" s="9">
        <v>6</v>
      </c>
      <c r="D13" s="61">
        <v>388507</v>
      </c>
      <c r="E13" s="61">
        <v>391965</v>
      </c>
      <c r="F13" s="22"/>
      <c r="G13" s="61">
        <v>1225733</v>
      </c>
      <c r="H13" s="61">
        <v>1880515</v>
      </c>
    </row>
    <row r="14" spans="1:8" x14ac:dyDescent="0.25">
      <c r="A14" s="175" t="s">
        <v>140</v>
      </c>
      <c r="B14" s="204" t="s">
        <v>158</v>
      </c>
      <c r="C14" s="16">
        <v>6</v>
      </c>
      <c r="D14" s="61">
        <v>-280530</v>
      </c>
      <c r="E14" s="61">
        <v>-1814710</v>
      </c>
      <c r="F14" s="37"/>
      <c r="G14" s="61">
        <v>-596709</v>
      </c>
      <c r="H14" s="61">
        <v>-2218314</v>
      </c>
    </row>
    <row r="15" spans="1:8" x14ac:dyDescent="0.25">
      <c r="A15" s="175" t="s">
        <v>883</v>
      </c>
      <c r="B15" s="204" t="s">
        <v>885</v>
      </c>
      <c r="C15" s="16"/>
      <c r="D15" s="61">
        <v>-10622258</v>
      </c>
      <c r="E15" s="61">
        <v>-8170968</v>
      </c>
      <c r="F15" s="37"/>
      <c r="G15" s="61" t="s">
        <v>303</v>
      </c>
      <c r="H15" s="61" t="s">
        <v>303</v>
      </c>
    </row>
    <row r="16" spans="1:8" x14ac:dyDescent="0.25">
      <c r="A16" s="175" t="s">
        <v>884</v>
      </c>
      <c r="B16" s="204" t="s">
        <v>873</v>
      </c>
      <c r="C16" s="16"/>
      <c r="D16" s="61">
        <v>-39667</v>
      </c>
      <c r="E16" s="61">
        <v>-20000</v>
      </c>
      <c r="F16" s="37"/>
      <c r="G16" s="61">
        <v>-39667</v>
      </c>
      <c r="H16" s="61">
        <v>-20000</v>
      </c>
    </row>
    <row r="17" spans="1:8" s="167" customFormat="1" ht="15" customHeight="1" x14ac:dyDescent="0.25">
      <c r="A17" s="194" t="s">
        <v>141</v>
      </c>
      <c r="B17" s="194" t="s">
        <v>390</v>
      </c>
      <c r="C17" s="195"/>
      <c r="D17" s="187">
        <v>21325855</v>
      </c>
      <c r="E17" s="187">
        <v>21176192</v>
      </c>
      <c r="F17" s="196"/>
      <c r="G17" s="187">
        <v>50884963</v>
      </c>
      <c r="H17" s="187">
        <v>58793058</v>
      </c>
    </row>
    <row r="18" spans="1:8" s="167" customFormat="1" ht="15" customHeight="1" x14ac:dyDescent="0.25">
      <c r="A18" s="194"/>
      <c r="B18" s="194"/>
      <c r="C18" s="195"/>
      <c r="D18" s="187"/>
      <c r="E18" s="187"/>
      <c r="F18" s="196"/>
      <c r="G18" s="187"/>
      <c r="H18" s="187"/>
    </row>
    <row r="19" spans="1:8" ht="15" customHeight="1" x14ac:dyDescent="0.25">
      <c r="A19" s="197" t="s">
        <v>40</v>
      </c>
      <c r="B19" s="29" t="s">
        <v>41</v>
      </c>
      <c r="C19" s="9"/>
      <c r="D19" s="61"/>
      <c r="E19" s="61"/>
      <c r="F19" s="22"/>
      <c r="G19" s="61"/>
      <c r="H19" s="61"/>
    </row>
    <row r="20" spans="1:8" ht="30" customHeight="1" x14ac:dyDescent="0.25">
      <c r="A20" s="199" t="s">
        <v>516</v>
      </c>
      <c r="B20" s="204" t="s">
        <v>521</v>
      </c>
      <c r="C20" s="9"/>
      <c r="D20" s="61">
        <v>-30659983</v>
      </c>
      <c r="E20" s="61">
        <v>-26381622</v>
      </c>
      <c r="F20" s="22"/>
      <c r="G20" s="61">
        <v>-24593801</v>
      </c>
      <c r="H20" s="61">
        <v>-23154867</v>
      </c>
    </row>
    <row r="21" spans="1:8" ht="15" customHeight="1" x14ac:dyDescent="0.25">
      <c r="A21" s="199" t="s">
        <v>391</v>
      </c>
      <c r="B21" s="204" t="s">
        <v>522</v>
      </c>
      <c r="C21" s="9"/>
      <c r="D21" s="61">
        <v>5282</v>
      </c>
      <c r="E21" s="61">
        <v>-12635</v>
      </c>
      <c r="F21" s="22"/>
      <c r="G21" s="61">
        <v>-374928</v>
      </c>
      <c r="H21" s="61">
        <v>-897192</v>
      </c>
    </row>
    <row r="22" spans="1:8" ht="30" customHeight="1" x14ac:dyDescent="0.25">
      <c r="A22" s="199" t="s">
        <v>517</v>
      </c>
      <c r="B22" s="204" t="s">
        <v>523</v>
      </c>
      <c r="C22" s="9"/>
      <c r="D22" s="61">
        <v>-10227392</v>
      </c>
      <c r="E22" s="61">
        <v>43307999</v>
      </c>
      <c r="F22" s="22"/>
      <c r="G22" s="61">
        <v>-13399595</v>
      </c>
      <c r="H22" s="61">
        <v>42477732</v>
      </c>
    </row>
    <row r="23" spans="1:8" s="167" customFormat="1" ht="15" customHeight="1" x14ac:dyDescent="0.25">
      <c r="A23" s="194" t="s">
        <v>143</v>
      </c>
      <c r="B23" s="194" t="s">
        <v>392</v>
      </c>
      <c r="C23" s="195"/>
      <c r="D23" s="187">
        <v>-19556238</v>
      </c>
      <c r="E23" s="187">
        <v>38089934</v>
      </c>
      <c r="F23" s="196"/>
      <c r="G23" s="187">
        <v>12516639</v>
      </c>
      <c r="H23" s="187">
        <v>77218731</v>
      </c>
    </row>
    <row r="24" spans="1:8" s="167" customFormat="1" ht="15" customHeight="1" x14ac:dyDescent="0.25">
      <c r="A24" s="194"/>
      <c r="B24" s="194"/>
      <c r="C24" s="195"/>
      <c r="D24" s="187"/>
      <c r="E24" s="187"/>
      <c r="F24" s="196"/>
      <c r="G24" s="187"/>
      <c r="H24" s="187"/>
    </row>
    <row r="25" spans="1:8" ht="15" customHeight="1" x14ac:dyDescent="0.25">
      <c r="A25" s="198" t="s">
        <v>144</v>
      </c>
      <c r="B25" s="71" t="s">
        <v>159</v>
      </c>
      <c r="C25" s="9"/>
      <c r="D25" s="61">
        <v>-17694</v>
      </c>
      <c r="E25" s="61">
        <v>-18902</v>
      </c>
      <c r="F25" s="22"/>
      <c r="G25" s="61">
        <v>-850446</v>
      </c>
      <c r="H25" s="61">
        <v>-1502007</v>
      </c>
    </row>
    <row r="26" spans="1:8" x14ac:dyDescent="0.25">
      <c r="A26" s="198" t="s">
        <v>145</v>
      </c>
      <c r="B26" s="71" t="s">
        <v>524</v>
      </c>
      <c r="C26" s="9"/>
      <c r="D26" s="61">
        <v>-109828</v>
      </c>
      <c r="E26" s="61">
        <v>-111175</v>
      </c>
      <c r="F26" s="22"/>
      <c r="G26" s="61">
        <v>-118964</v>
      </c>
      <c r="H26" s="61">
        <v>-121475</v>
      </c>
    </row>
    <row r="27" spans="1:8" x14ac:dyDescent="0.25">
      <c r="A27" s="198" t="s">
        <v>707</v>
      </c>
      <c r="B27" s="71" t="s">
        <v>708</v>
      </c>
      <c r="C27" s="9"/>
      <c r="D27" s="61">
        <v>318197</v>
      </c>
      <c r="E27" s="61">
        <v>1505626</v>
      </c>
      <c r="F27" s="22"/>
      <c r="G27" s="61">
        <v>667897</v>
      </c>
      <c r="H27" s="61">
        <v>1887445</v>
      </c>
    </row>
    <row r="28" spans="1:8" x14ac:dyDescent="0.25">
      <c r="A28" s="205" t="s">
        <v>393</v>
      </c>
      <c r="B28" s="206" t="s">
        <v>525</v>
      </c>
      <c r="C28" s="57">
        <v>14</v>
      </c>
      <c r="D28" s="207">
        <v>-500000</v>
      </c>
      <c r="E28" s="207">
        <v>-500000</v>
      </c>
      <c r="F28" s="22"/>
      <c r="G28" s="207">
        <v>-500000</v>
      </c>
      <c r="H28" s="207">
        <v>-500000</v>
      </c>
    </row>
    <row r="29" spans="1:8" x14ac:dyDescent="0.25">
      <c r="A29" s="384" t="s">
        <v>886</v>
      </c>
      <c r="B29" s="385" t="s">
        <v>887</v>
      </c>
      <c r="C29" s="386"/>
      <c r="D29" s="387"/>
      <c r="E29" s="387"/>
      <c r="F29" s="22"/>
      <c r="G29" s="387">
        <v>-3879144</v>
      </c>
      <c r="H29" s="387">
        <v>-2983957</v>
      </c>
    </row>
    <row r="30" spans="1:8" ht="15.75" thickBot="1" x14ac:dyDescent="0.3">
      <c r="A30" s="17" t="s">
        <v>80</v>
      </c>
      <c r="B30" s="17" t="s">
        <v>394</v>
      </c>
      <c r="C30" s="18"/>
      <c r="D30" s="342">
        <v>-19865563</v>
      </c>
      <c r="E30" s="342">
        <v>38965483</v>
      </c>
      <c r="F30" s="343"/>
      <c r="G30" s="342">
        <v>7835982</v>
      </c>
      <c r="H30" s="342">
        <v>73998737</v>
      </c>
    </row>
    <row r="31" spans="1:8" ht="15.75" thickTop="1" x14ac:dyDescent="0.25">
      <c r="A31" s="39"/>
      <c r="B31" s="39"/>
      <c r="C31" s="156"/>
      <c r="D31" s="157"/>
      <c r="E31" s="157"/>
      <c r="G31" s="157"/>
      <c r="H31" s="157"/>
    </row>
    <row r="32" spans="1:8" x14ac:dyDescent="0.25">
      <c r="A32" s="14" t="s">
        <v>151</v>
      </c>
      <c r="B32" s="14" t="s">
        <v>395</v>
      </c>
      <c r="C32" s="9"/>
      <c r="D32" s="66"/>
      <c r="E32" s="66"/>
      <c r="G32" s="66"/>
      <c r="H32" s="66"/>
    </row>
    <row r="33" spans="1:8" ht="30" customHeight="1" x14ac:dyDescent="0.25">
      <c r="A33" s="180" t="s">
        <v>146</v>
      </c>
      <c r="B33" s="180" t="s">
        <v>527</v>
      </c>
      <c r="C33" s="9"/>
      <c r="D33" s="66">
        <v>-76429250</v>
      </c>
      <c r="E33" s="66">
        <v>-67460343</v>
      </c>
      <c r="G33" s="66">
        <v>-104602130</v>
      </c>
      <c r="H33" s="66">
        <v>-90917075</v>
      </c>
    </row>
    <row r="34" spans="1:8" x14ac:dyDescent="0.25">
      <c r="A34" s="180" t="s">
        <v>147</v>
      </c>
      <c r="B34" s="180" t="s">
        <v>528</v>
      </c>
      <c r="C34" s="9">
        <v>7.2</v>
      </c>
      <c r="D34" s="66" t="s">
        <v>303</v>
      </c>
      <c r="E34" s="66">
        <v>9344</v>
      </c>
      <c r="G34" s="66">
        <v>16471</v>
      </c>
      <c r="H34" s="66">
        <v>9642</v>
      </c>
    </row>
    <row r="35" spans="1:8" x14ac:dyDescent="0.25">
      <c r="A35" s="180" t="s">
        <v>148</v>
      </c>
      <c r="B35" s="180" t="s">
        <v>396</v>
      </c>
      <c r="C35" s="9">
        <v>13</v>
      </c>
      <c r="D35" s="66">
        <v>42446808</v>
      </c>
      <c r="E35" s="66">
        <v>8696967</v>
      </c>
      <c r="G35" s="66">
        <v>43079517</v>
      </c>
      <c r="H35" s="66">
        <v>15457585</v>
      </c>
    </row>
    <row r="36" spans="1:8" x14ac:dyDescent="0.25">
      <c r="A36" s="180" t="s">
        <v>526</v>
      </c>
      <c r="B36" s="180" t="s">
        <v>529</v>
      </c>
      <c r="C36" s="9">
        <v>13</v>
      </c>
      <c r="D36" s="66">
        <v>9017104</v>
      </c>
      <c r="E36" s="66">
        <v>6507128</v>
      </c>
      <c r="G36" s="66">
        <v>9017104</v>
      </c>
      <c r="H36" s="66">
        <v>6507128</v>
      </c>
    </row>
    <row r="37" spans="1:8" x14ac:dyDescent="0.25">
      <c r="A37" s="180" t="s">
        <v>795</v>
      </c>
      <c r="B37" s="180" t="s">
        <v>797</v>
      </c>
      <c r="C37" s="16"/>
      <c r="D37" s="61" t="s">
        <v>303</v>
      </c>
      <c r="E37" s="61">
        <v>40000000</v>
      </c>
      <c r="F37" s="37"/>
      <c r="G37" s="61" t="s">
        <v>303</v>
      </c>
      <c r="H37" s="61">
        <v>40000000</v>
      </c>
    </row>
    <row r="38" spans="1:8" x14ac:dyDescent="0.25">
      <c r="A38" s="388" t="s">
        <v>888</v>
      </c>
      <c r="B38" s="388" t="s">
        <v>889</v>
      </c>
      <c r="C38" s="389"/>
      <c r="D38" s="387">
        <v>10675298</v>
      </c>
      <c r="E38" s="387">
        <v>8170968</v>
      </c>
      <c r="F38" s="37"/>
      <c r="G38" s="387" t="s">
        <v>303</v>
      </c>
      <c r="H38" s="387" t="s">
        <v>303</v>
      </c>
    </row>
    <row r="39" spans="1:8" ht="15.75" thickBot="1" x14ac:dyDescent="0.3">
      <c r="A39" s="17" t="s">
        <v>149</v>
      </c>
      <c r="B39" s="17" t="s">
        <v>397</v>
      </c>
      <c r="C39" s="18"/>
      <c r="D39" s="342">
        <v>-14290040</v>
      </c>
      <c r="E39" s="342">
        <v>-4075936</v>
      </c>
      <c r="F39" s="343"/>
      <c r="G39" s="342">
        <v>-52489038</v>
      </c>
      <c r="H39" s="342">
        <v>-28942720</v>
      </c>
    </row>
    <row r="40" spans="1:8" ht="15.75" thickTop="1" x14ac:dyDescent="0.25">
      <c r="A40" s="39"/>
      <c r="B40" s="39"/>
      <c r="C40" s="156"/>
      <c r="D40" s="157"/>
      <c r="E40" s="157"/>
      <c r="F40" s="22"/>
      <c r="G40" s="157"/>
      <c r="H40" s="157"/>
    </row>
    <row r="41" spans="1:8" x14ac:dyDescent="0.25">
      <c r="A41" s="14" t="s">
        <v>150</v>
      </c>
      <c r="B41" s="14" t="s">
        <v>398</v>
      </c>
      <c r="C41" s="9"/>
      <c r="D41" s="66"/>
      <c r="E41" s="66"/>
      <c r="F41" s="22"/>
      <c r="G41" s="66"/>
      <c r="H41" s="66"/>
    </row>
    <row r="42" spans="1:8" x14ac:dyDescent="0.25">
      <c r="A42" s="6" t="s">
        <v>153</v>
      </c>
      <c r="B42" s="6" t="s">
        <v>530</v>
      </c>
      <c r="C42" s="12">
        <v>14</v>
      </c>
      <c r="D42" s="63">
        <v>-436329</v>
      </c>
      <c r="E42" s="63">
        <v>-420564</v>
      </c>
      <c r="F42" s="22"/>
      <c r="G42" s="63">
        <v>-440795</v>
      </c>
      <c r="H42" s="63">
        <v>-423867</v>
      </c>
    </row>
    <row r="43" spans="1:8" x14ac:dyDescent="0.25">
      <c r="A43" s="6" t="s">
        <v>890</v>
      </c>
      <c r="B43" s="6" t="s">
        <v>531</v>
      </c>
      <c r="C43" s="12"/>
      <c r="D43" s="63" t="s">
        <v>303</v>
      </c>
      <c r="E43" s="63" t="s">
        <v>303</v>
      </c>
      <c r="F43" s="22"/>
      <c r="G43" s="63">
        <v>5000000</v>
      </c>
      <c r="H43" s="63" t="s">
        <v>303</v>
      </c>
    </row>
    <row r="44" spans="1:8" x14ac:dyDescent="0.25">
      <c r="A44" s="30" t="s">
        <v>154</v>
      </c>
      <c r="B44" s="30" t="s">
        <v>532</v>
      </c>
      <c r="C44" s="31">
        <v>14</v>
      </c>
      <c r="D44" s="67" t="s">
        <v>303</v>
      </c>
      <c r="E44" s="67" t="s">
        <v>303</v>
      </c>
      <c r="F44" s="26"/>
      <c r="G44" s="67">
        <v>-6449643</v>
      </c>
      <c r="H44" s="67">
        <v>-6449643</v>
      </c>
    </row>
    <row r="45" spans="1:8" x14ac:dyDescent="0.25">
      <c r="A45" s="30" t="s">
        <v>155</v>
      </c>
      <c r="B45" s="30" t="s">
        <v>399</v>
      </c>
      <c r="C45" s="31"/>
      <c r="D45" s="67">
        <v>-10391040</v>
      </c>
      <c r="E45" s="67">
        <v>-10117120</v>
      </c>
      <c r="F45" s="26"/>
      <c r="G45" s="67">
        <v>-15232087</v>
      </c>
      <c r="H45" s="67">
        <v>-13882496</v>
      </c>
    </row>
    <row r="46" spans="1:8" ht="15.75" thickBot="1" x14ac:dyDescent="0.3">
      <c r="A46" s="17" t="s">
        <v>156</v>
      </c>
      <c r="B46" s="17" t="s">
        <v>400</v>
      </c>
      <c r="C46" s="18"/>
      <c r="D46" s="270">
        <v>-10827369</v>
      </c>
      <c r="E46" s="270">
        <v>-10537684</v>
      </c>
      <c r="F46" s="271"/>
      <c r="G46" s="270">
        <v>-17122525</v>
      </c>
      <c r="H46" s="270">
        <v>-20756006</v>
      </c>
    </row>
    <row r="47" spans="1:8" ht="15.75" thickTop="1" x14ac:dyDescent="0.25">
      <c r="A47" s="39"/>
      <c r="B47" s="39"/>
      <c r="C47" s="156"/>
      <c r="D47" s="157"/>
      <c r="E47" s="157"/>
      <c r="F47" s="22"/>
      <c r="G47" s="157"/>
      <c r="H47" s="157"/>
    </row>
    <row r="48" spans="1:8" x14ac:dyDescent="0.25">
      <c r="A48" s="14" t="s">
        <v>536</v>
      </c>
      <c r="B48" s="14" t="s">
        <v>533</v>
      </c>
      <c r="C48" s="9"/>
      <c r="D48" s="272">
        <v>-44982972</v>
      </c>
      <c r="E48" s="272">
        <v>24351863</v>
      </c>
      <c r="F48" s="196"/>
      <c r="G48" s="272">
        <v>-61775581</v>
      </c>
      <c r="H48" s="272">
        <v>24300011</v>
      </c>
    </row>
    <row r="49" spans="1:8" ht="15" customHeight="1" x14ac:dyDescent="0.25">
      <c r="A49" s="200" t="s">
        <v>537</v>
      </c>
      <c r="B49" s="200" t="s">
        <v>534</v>
      </c>
      <c r="C49" s="201"/>
      <c r="D49" s="202">
        <v>68393991</v>
      </c>
      <c r="E49" s="202">
        <v>31946690</v>
      </c>
      <c r="F49" s="203"/>
      <c r="G49" s="202">
        <v>92845145</v>
      </c>
      <c r="H49" s="202">
        <v>44900140</v>
      </c>
    </row>
    <row r="50" spans="1:8" ht="15" customHeight="1" thickBot="1" x14ac:dyDescent="0.3">
      <c r="A50" s="17" t="s">
        <v>538</v>
      </c>
      <c r="B50" s="17" t="s">
        <v>535</v>
      </c>
      <c r="C50" s="18"/>
      <c r="D50" s="19">
        <v>23411019</v>
      </c>
      <c r="E50" s="19">
        <v>56298553</v>
      </c>
      <c r="G50" s="19">
        <v>31069564</v>
      </c>
      <c r="H50" s="19">
        <v>69200151</v>
      </c>
    </row>
    <row r="51" spans="1:8" ht="15.75" thickTop="1" x14ac:dyDescent="0.25">
      <c r="A51" s="39"/>
      <c r="B51" s="39"/>
      <c r="C51" s="39"/>
      <c r="D51" s="33"/>
      <c r="E51" s="34"/>
      <c r="F51" s="23"/>
      <c r="G51" s="33"/>
      <c r="H51" s="34"/>
    </row>
    <row r="52" spans="1:8" x14ac:dyDescent="0.25">
      <c r="A52" s="39"/>
      <c r="B52" s="39"/>
      <c r="C52" s="39"/>
      <c r="D52" s="33"/>
      <c r="E52" s="35"/>
      <c r="F52" s="37"/>
      <c r="G52" s="33"/>
      <c r="H52" s="35"/>
    </row>
    <row r="53" spans="1:8" x14ac:dyDescent="0.25">
      <c r="A53" s="38"/>
      <c r="B53" s="38"/>
      <c r="C53" s="38"/>
      <c r="D53" s="21"/>
      <c r="E53" s="37"/>
      <c r="F53" s="22"/>
      <c r="G53" s="21"/>
      <c r="H53" s="37"/>
    </row>
    <row r="54" spans="1:8" x14ac:dyDescent="0.25">
      <c r="A54" s="38"/>
      <c r="B54" s="38"/>
      <c r="C54" s="38"/>
      <c r="D54" s="21"/>
      <c r="E54" s="37"/>
      <c r="F54" s="22"/>
      <c r="G54" s="21"/>
      <c r="H54" s="37"/>
    </row>
    <row r="55" spans="1:8" x14ac:dyDescent="0.25">
      <c r="A55" s="38"/>
      <c r="B55" s="38"/>
      <c r="C55" s="38"/>
      <c r="D55" s="21"/>
      <c r="E55" s="37"/>
      <c r="F55" s="22"/>
      <c r="G55" s="21"/>
      <c r="H55" s="37"/>
    </row>
    <row r="56" spans="1:8" x14ac:dyDescent="0.25">
      <c r="A56" s="38"/>
      <c r="B56" s="38"/>
      <c r="C56" s="38"/>
      <c r="D56" s="21"/>
      <c r="E56" s="37"/>
      <c r="F56" s="22"/>
      <c r="G56" s="21"/>
      <c r="H56" s="37"/>
    </row>
    <row r="57" spans="1:8" x14ac:dyDescent="0.25">
      <c r="A57" s="38"/>
      <c r="B57" s="38"/>
      <c r="C57" s="38"/>
      <c r="D57" s="21"/>
      <c r="E57" s="37"/>
      <c r="F57" s="22"/>
      <c r="G57" s="21"/>
      <c r="H57" s="37"/>
    </row>
    <row r="58" spans="1:8" x14ac:dyDescent="0.25">
      <c r="A58" s="38"/>
      <c r="B58" s="38"/>
      <c r="C58" s="38"/>
      <c r="D58" s="25"/>
      <c r="E58" s="22"/>
      <c r="F58" s="22"/>
      <c r="G58" s="25"/>
      <c r="H58" s="22"/>
    </row>
    <row r="59" spans="1:8" x14ac:dyDescent="0.25">
      <c r="A59" s="38"/>
      <c r="B59" s="38"/>
      <c r="C59" s="38"/>
      <c r="D59" s="21"/>
      <c r="E59" s="22"/>
      <c r="F59" s="22"/>
      <c r="G59" s="21"/>
      <c r="H59" s="22"/>
    </row>
    <row r="60" spans="1:8" x14ac:dyDescent="0.25">
      <c r="A60" s="39"/>
      <c r="B60" s="39"/>
      <c r="C60" s="39"/>
      <c r="D60" s="33"/>
      <c r="E60" s="34"/>
      <c r="F60" s="23"/>
      <c r="G60" s="33"/>
      <c r="H60" s="34"/>
    </row>
    <row r="61" spans="1:8" x14ac:dyDescent="0.25">
      <c r="A61" s="39"/>
      <c r="B61" s="39"/>
      <c r="C61" s="39"/>
      <c r="D61" s="33"/>
      <c r="E61" s="34"/>
      <c r="F61" s="23"/>
      <c r="G61" s="33"/>
      <c r="H61" s="34"/>
    </row>
  </sheetData>
  <mergeCells count="2">
    <mergeCell ref="D2:E2"/>
    <mergeCell ref="G2:H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4B04C-DD78-463A-AED6-C5AB8B58B982}">
  <sheetPr>
    <tabColor theme="9" tint="0.79998168889431442"/>
  </sheetPr>
  <dimension ref="A1:H57"/>
  <sheetViews>
    <sheetView showGridLines="0" zoomScale="80" zoomScaleNormal="80" workbookViewId="0"/>
  </sheetViews>
  <sheetFormatPr defaultRowHeight="15" x14ac:dyDescent="0.25"/>
  <cols>
    <col min="1" max="2" width="44" customWidth="1"/>
    <col min="3" max="3" width="21.28515625" customWidth="1"/>
    <col min="4" max="4" width="21.5703125" customWidth="1"/>
    <col min="5" max="7" width="22.28515625" customWidth="1"/>
    <col min="8" max="8" width="15.140625" customWidth="1"/>
  </cols>
  <sheetData>
    <row r="1" spans="1:8" s="89" customFormat="1" ht="60" x14ac:dyDescent="0.25">
      <c r="A1" s="91" t="str">
        <f>'Key financial indicators'!A1</f>
        <v>Augstsprieguma tīkls koncerna konsolidētais un AS "Augstsprieguma tīkls" starpperiodu saīsinātie finanšu pārskati par 6 mēnešu periodu, kas noslēdzās 2025. gada 30. jūnijā</v>
      </c>
      <c r="B1" s="91" t="str">
        <f>'Key financial indicators'!B1</f>
        <v>Augstsprieguma tīkls group's consolidated and AS "Augstsprieguma tīkls" separate condensed interim financial statements for the 6-month period ended 30 June 2025</v>
      </c>
    </row>
    <row r="2" spans="1:8" x14ac:dyDescent="0.25">
      <c r="A2" s="100"/>
      <c r="B2" s="100"/>
    </row>
    <row r="3" spans="1:8" s="167" customFormat="1" x14ac:dyDescent="0.25">
      <c r="A3" s="274" t="s">
        <v>407</v>
      </c>
      <c r="B3" s="274" t="s">
        <v>406</v>
      </c>
    </row>
    <row r="4" spans="1:8" ht="30" x14ac:dyDescent="0.25">
      <c r="A4" s="353"/>
      <c r="B4" s="353"/>
      <c r="C4" s="354" t="s">
        <v>73</v>
      </c>
      <c r="D4" s="354" t="s">
        <v>160</v>
      </c>
      <c r="E4" s="354" t="s">
        <v>161</v>
      </c>
      <c r="F4" s="354" t="s">
        <v>327</v>
      </c>
      <c r="G4" s="354" t="s">
        <v>408</v>
      </c>
      <c r="H4" s="354" t="s">
        <v>410</v>
      </c>
    </row>
    <row r="5" spans="1:8" ht="30" x14ac:dyDescent="0.25">
      <c r="A5" s="101"/>
      <c r="B5" s="101"/>
      <c r="C5" s="158" t="s">
        <v>74</v>
      </c>
      <c r="D5" s="158" t="s">
        <v>75</v>
      </c>
      <c r="E5" s="158" t="s">
        <v>76</v>
      </c>
      <c r="F5" s="158" t="s">
        <v>328</v>
      </c>
      <c r="G5" s="158" t="s">
        <v>409</v>
      </c>
      <c r="H5" s="158" t="s">
        <v>411</v>
      </c>
    </row>
    <row r="6" spans="1:8" x14ac:dyDescent="0.25">
      <c r="A6" s="316" t="s">
        <v>891</v>
      </c>
      <c r="B6" s="280" t="s">
        <v>892</v>
      </c>
      <c r="C6" s="273" t="s">
        <v>14</v>
      </c>
      <c r="D6" s="273" t="s">
        <v>14</v>
      </c>
      <c r="E6" s="273" t="s">
        <v>14</v>
      </c>
      <c r="F6" s="283" t="s">
        <v>14</v>
      </c>
      <c r="G6" s="283" t="s">
        <v>14</v>
      </c>
      <c r="H6" s="273" t="s">
        <v>14</v>
      </c>
    </row>
    <row r="7" spans="1:8" x14ac:dyDescent="0.25">
      <c r="A7" s="209" t="s">
        <v>199</v>
      </c>
      <c r="B7" s="208" t="s">
        <v>403</v>
      </c>
      <c r="C7" s="275">
        <v>126716084</v>
      </c>
      <c r="D7" s="275">
        <v>25956692</v>
      </c>
      <c r="E7" s="275">
        <v>24834909</v>
      </c>
      <c r="F7" s="275">
        <v>177507685</v>
      </c>
      <c r="G7" s="275" t="s">
        <v>742</v>
      </c>
      <c r="H7" s="275">
        <v>177507685</v>
      </c>
    </row>
    <row r="8" spans="1:8" s="167" customFormat="1" x14ac:dyDescent="0.25">
      <c r="A8" s="280" t="s">
        <v>67</v>
      </c>
      <c r="B8" s="280" t="s">
        <v>9</v>
      </c>
      <c r="C8" s="281">
        <v>126716084</v>
      </c>
      <c r="D8" s="281">
        <v>25956692</v>
      </c>
      <c r="E8" s="282">
        <v>24834909</v>
      </c>
      <c r="F8" s="282">
        <v>177507685</v>
      </c>
      <c r="G8" s="282" t="s">
        <v>742</v>
      </c>
      <c r="H8" s="282">
        <v>177507685</v>
      </c>
    </row>
    <row r="9" spans="1:8" x14ac:dyDescent="0.25">
      <c r="A9" s="209" t="s">
        <v>820</v>
      </c>
      <c r="B9" s="208" t="s">
        <v>102</v>
      </c>
      <c r="C9" s="275">
        <v>-86844223</v>
      </c>
      <c r="D9" s="275">
        <v>-9937418</v>
      </c>
      <c r="E9" s="275">
        <v>-1695734</v>
      </c>
      <c r="F9" s="275">
        <v>-98477375</v>
      </c>
      <c r="G9" s="275">
        <v>189</v>
      </c>
      <c r="H9" s="275">
        <v>-98477186</v>
      </c>
    </row>
    <row r="10" spans="1:8" x14ac:dyDescent="0.25">
      <c r="A10" s="209" t="s">
        <v>821</v>
      </c>
      <c r="B10" s="208" t="s">
        <v>785</v>
      </c>
      <c r="C10" s="275">
        <v>-12669935</v>
      </c>
      <c r="D10" s="275">
        <v>-4859637</v>
      </c>
      <c r="E10" s="275">
        <v>-3471354</v>
      </c>
      <c r="F10" s="275">
        <v>-21000926</v>
      </c>
      <c r="G10" s="275" t="s">
        <v>730</v>
      </c>
      <c r="H10" s="275">
        <v>-21000926</v>
      </c>
    </row>
    <row r="11" spans="1:8" x14ac:dyDescent="0.25">
      <c r="A11" s="209" t="s">
        <v>822</v>
      </c>
      <c r="B11" s="208" t="s">
        <v>95</v>
      </c>
      <c r="C11" s="275">
        <v>-11118581</v>
      </c>
      <c r="D11" s="275">
        <v>-1484267</v>
      </c>
      <c r="E11" s="275">
        <v>-496526</v>
      </c>
      <c r="F11" s="275">
        <v>-13099374</v>
      </c>
      <c r="G11" s="275" t="s">
        <v>730</v>
      </c>
      <c r="H11" s="275">
        <v>-13099374</v>
      </c>
    </row>
    <row r="12" spans="1:8" s="167" customFormat="1" x14ac:dyDescent="0.25">
      <c r="A12" s="277" t="s">
        <v>4</v>
      </c>
      <c r="B12" s="278" t="s">
        <v>4</v>
      </c>
      <c r="C12" s="279">
        <v>20719834</v>
      </c>
      <c r="D12" s="246">
        <v>9803808</v>
      </c>
      <c r="E12" s="246">
        <v>19691188</v>
      </c>
      <c r="F12" s="246">
        <v>50214830</v>
      </c>
      <c r="G12" s="246" t="s">
        <v>730</v>
      </c>
      <c r="H12" s="246">
        <v>50214830</v>
      </c>
    </row>
    <row r="13" spans="1:8" x14ac:dyDescent="0.25">
      <c r="A13" s="209" t="s">
        <v>225</v>
      </c>
      <c r="B13" s="208" t="s">
        <v>226</v>
      </c>
      <c r="C13" s="276">
        <v>-18398384</v>
      </c>
      <c r="D13" s="276">
        <v>-4851525</v>
      </c>
      <c r="E13" s="275">
        <v>-3797499</v>
      </c>
      <c r="F13" s="275">
        <v>-27047408</v>
      </c>
      <c r="G13" s="275" t="s">
        <v>730</v>
      </c>
      <c r="H13" s="275">
        <v>-27047408</v>
      </c>
    </row>
    <row r="14" spans="1:8" s="167" customFormat="1" x14ac:dyDescent="0.25">
      <c r="A14" s="277" t="s">
        <v>539</v>
      </c>
      <c r="B14" s="278" t="s">
        <v>330</v>
      </c>
      <c r="C14" s="279">
        <v>2540380</v>
      </c>
      <c r="D14" s="246">
        <v>4692265</v>
      </c>
      <c r="E14" s="246">
        <v>15712468</v>
      </c>
      <c r="F14" s="246">
        <v>22945113</v>
      </c>
      <c r="G14" s="246" t="s">
        <v>730</v>
      </c>
      <c r="H14" s="246">
        <v>22945113</v>
      </c>
    </row>
    <row r="15" spans="1:8" ht="30" x14ac:dyDescent="0.25">
      <c r="A15" s="103" t="s">
        <v>329</v>
      </c>
      <c r="B15" s="208" t="s">
        <v>404</v>
      </c>
      <c r="C15" s="275">
        <v>1116111320</v>
      </c>
      <c r="D15" s="275">
        <v>220109348</v>
      </c>
      <c r="E15" s="275">
        <v>242171003</v>
      </c>
      <c r="F15" s="275">
        <v>1578391671</v>
      </c>
      <c r="G15" s="275">
        <v>-10708163</v>
      </c>
      <c r="H15" s="275">
        <v>1567683508</v>
      </c>
    </row>
    <row r="16" spans="1:8" x14ac:dyDescent="0.25">
      <c r="A16" s="103" t="s">
        <v>200</v>
      </c>
      <c r="B16" s="208" t="s">
        <v>405</v>
      </c>
      <c r="C16" s="275">
        <v>55244997</v>
      </c>
      <c r="D16" s="275">
        <v>4916604</v>
      </c>
      <c r="E16" s="275">
        <v>7646025</v>
      </c>
      <c r="F16" s="275">
        <v>67807626</v>
      </c>
      <c r="G16" s="275" t="s">
        <v>739</v>
      </c>
      <c r="H16" s="275">
        <v>67807626</v>
      </c>
    </row>
    <row r="18" spans="1:8" x14ac:dyDescent="0.25">
      <c r="A18" s="316" t="s">
        <v>818</v>
      </c>
      <c r="B18" s="280" t="s">
        <v>819</v>
      </c>
      <c r="C18" s="273"/>
      <c r="D18" s="273"/>
      <c r="E18" s="273"/>
      <c r="F18" s="283"/>
      <c r="G18" s="283"/>
      <c r="H18" s="273"/>
    </row>
    <row r="19" spans="1:8" x14ac:dyDescent="0.25">
      <c r="A19" s="209" t="s">
        <v>199</v>
      </c>
      <c r="B19" s="208" t="s">
        <v>403</v>
      </c>
      <c r="C19" s="275">
        <v>77182852</v>
      </c>
      <c r="D19" s="275">
        <v>23801139</v>
      </c>
      <c r="E19" s="275">
        <v>30351556</v>
      </c>
      <c r="F19" s="275">
        <v>131335547</v>
      </c>
      <c r="G19" s="275" t="s">
        <v>325</v>
      </c>
      <c r="H19" s="275">
        <v>131335547</v>
      </c>
    </row>
    <row r="20" spans="1:8" s="167" customFormat="1" x14ac:dyDescent="0.25">
      <c r="A20" s="280" t="s">
        <v>67</v>
      </c>
      <c r="B20" s="280" t="s">
        <v>9</v>
      </c>
      <c r="C20" s="281">
        <v>77182852</v>
      </c>
      <c r="D20" s="281">
        <v>23801139</v>
      </c>
      <c r="E20" s="282">
        <v>30351556</v>
      </c>
      <c r="F20" s="282">
        <v>131335547</v>
      </c>
      <c r="G20" s="282" t="s">
        <v>325</v>
      </c>
      <c r="H20" s="282">
        <v>131335547</v>
      </c>
    </row>
    <row r="21" spans="1:8" x14ac:dyDescent="0.25">
      <c r="A21" s="209" t="s">
        <v>820</v>
      </c>
      <c r="B21" s="208" t="s">
        <v>102</v>
      </c>
      <c r="C21" s="275">
        <v>-39309130</v>
      </c>
      <c r="D21" s="275">
        <v>-5189108</v>
      </c>
      <c r="E21" s="275">
        <v>-2123892</v>
      </c>
      <c r="F21" s="275">
        <v>-46622130</v>
      </c>
      <c r="G21" s="275">
        <v>190</v>
      </c>
      <c r="H21" s="275">
        <v>-46621940</v>
      </c>
    </row>
    <row r="22" spans="1:8" x14ac:dyDescent="0.25">
      <c r="A22" s="209" t="s">
        <v>821</v>
      </c>
      <c r="B22" s="208" t="s">
        <v>785</v>
      </c>
      <c r="C22" s="275">
        <v>-11765198</v>
      </c>
      <c r="D22" s="275">
        <v>-4614867</v>
      </c>
      <c r="E22" s="275">
        <v>-3488495</v>
      </c>
      <c r="F22" s="275">
        <v>-19868560</v>
      </c>
      <c r="G22" s="275" t="s">
        <v>730</v>
      </c>
      <c r="H22" s="275">
        <v>-19868560</v>
      </c>
    </row>
    <row r="23" spans="1:8" x14ac:dyDescent="0.25">
      <c r="A23" s="209" t="s">
        <v>822</v>
      </c>
      <c r="B23" s="208" t="s">
        <v>95</v>
      </c>
      <c r="C23" s="275">
        <v>-10701394</v>
      </c>
      <c r="D23" s="275">
        <v>-1178826</v>
      </c>
      <c r="E23" s="275">
        <v>-573071</v>
      </c>
      <c r="F23" s="275">
        <v>-12453291</v>
      </c>
      <c r="G23" s="275" t="s">
        <v>730</v>
      </c>
      <c r="H23" s="275">
        <v>-12453291</v>
      </c>
    </row>
    <row r="24" spans="1:8" s="167" customFormat="1" x14ac:dyDescent="0.25">
      <c r="A24" s="277" t="s">
        <v>4</v>
      </c>
      <c r="B24" s="278" t="s">
        <v>4</v>
      </c>
      <c r="C24" s="279">
        <v>21002120</v>
      </c>
      <c r="D24" s="246">
        <v>12935697</v>
      </c>
      <c r="E24" s="246">
        <v>24631169</v>
      </c>
      <c r="F24" s="246">
        <v>58568986</v>
      </c>
      <c r="G24" s="246" t="s">
        <v>325</v>
      </c>
      <c r="H24" s="246">
        <v>58568986</v>
      </c>
    </row>
    <row r="25" spans="1:8" x14ac:dyDescent="0.25">
      <c r="A25" s="209" t="s">
        <v>225</v>
      </c>
      <c r="B25" s="208" t="s">
        <v>226</v>
      </c>
      <c r="C25" s="276">
        <v>-18071346</v>
      </c>
      <c r="D25" s="276">
        <v>-5079347</v>
      </c>
      <c r="E25" s="275">
        <v>-3935900</v>
      </c>
      <c r="F25" s="275">
        <v>-27086593</v>
      </c>
      <c r="G25" s="275" t="s">
        <v>730</v>
      </c>
      <c r="H25" s="275">
        <v>-27086593</v>
      </c>
    </row>
    <row r="26" spans="1:8" s="167" customFormat="1" x14ac:dyDescent="0.25">
      <c r="A26" s="277" t="s">
        <v>539</v>
      </c>
      <c r="B26" s="278" t="s">
        <v>540</v>
      </c>
      <c r="C26" s="279">
        <v>4487614</v>
      </c>
      <c r="D26" s="246">
        <v>7246144</v>
      </c>
      <c r="E26" s="246">
        <v>20269290</v>
      </c>
      <c r="F26" s="246">
        <v>32003048</v>
      </c>
      <c r="G26" s="246" t="s">
        <v>730</v>
      </c>
      <c r="H26" s="246">
        <v>32003048</v>
      </c>
    </row>
    <row r="27" spans="1:8" ht="30" x14ac:dyDescent="0.25">
      <c r="A27" s="103" t="s">
        <v>329</v>
      </c>
      <c r="B27" s="208" t="s">
        <v>404</v>
      </c>
      <c r="C27" s="275">
        <v>948358476</v>
      </c>
      <c r="D27" s="275">
        <v>247213854</v>
      </c>
      <c r="E27" s="275">
        <v>234726130</v>
      </c>
      <c r="F27" s="275">
        <v>1430298460</v>
      </c>
      <c r="G27" s="275">
        <v>-10708163</v>
      </c>
      <c r="H27" s="275">
        <v>1419590297</v>
      </c>
    </row>
    <row r="28" spans="1:8" x14ac:dyDescent="0.25">
      <c r="A28" s="103" t="s">
        <v>200</v>
      </c>
      <c r="B28" s="208" t="s">
        <v>405</v>
      </c>
      <c r="C28" s="275">
        <v>50412581</v>
      </c>
      <c r="D28" s="275">
        <v>3481558</v>
      </c>
      <c r="E28" s="275">
        <v>20167493</v>
      </c>
      <c r="F28" s="275">
        <v>74061632</v>
      </c>
      <c r="G28" s="275" t="s">
        <v>739</v>
      </c>
      <c r="H28" s="275">
        <v>74061632</v>
      </c>
    </row>
    <row r="30" spans="1:8" ht="15.75" x14ac:dyDescent="0.25">
      <c r="A30" s="91"/>
      <c r="B30" s="91"/>
      <c r="C30" s="370" t="s">
        <v>98</v>
      </c>
      <c r="D30" s="370"/>
      <c r="E30" s="371" t="s">
        <v>66</v>
      </c>
      <c r="F30" s="371"/>
    </row>
    <row r="31" spans="1:8" x14ac:dyDescent="0.25">
      <c r="A31" s="170" t="s">
        <v>332</v>
      </c>
      <c r="B31" s="171" t="s">
        <v>413</v>
      </c>
      <c r="C31" s="50" t="str">
        <f>'Statement of profit or loss'!D3</f>
        <v>2025 6M</v>
      </c>
      <c r="D31" s="36" t="str">
        <f>'Statement of profit or loss'!E3</f>
        <v>2024 6M</v>
      </c>
      <c r="E31" s="50" t="str">
        <f>C31</f>
        <v>2025 6M</v>
      </c>
      <c r="F31" s="36" t="str">
        <f>D31</f>
        <v>2024 6M</v>
      </c>
    </row>
    <row r="32" spans="1:8" x14ac:dyDescent="0.25">
      <c r="A32" s="139"/>
      <c r="B32" s="139"/>
      <c r="C32" s="259" t="s">
        <v>8</v>
      </c>
      <c r="D32" s="259" t="s">
        <v>8</v>
      </c>
      <c r="E32" s="259" t="s">
        <v>8</v>
      </c>
      <c r="F32" s="259" t="s">
        <v>8</v>
      </c>
    </row>
    <row r="33" spans="1:8" s="167" customFormat="1" x14ac:dyDescent="0.25">
      <c r="A33" s="317" t="s">
        <v>4</v>
      </c>
      <c r="B33" s="318" t="s">
        <v>4</v>
      </c>
      <c r="C33" s="187">
        <v>20719834</v>
      </c>
      <c r="D33" s="187">
        <v>21002120</v>
      </c>
      <c r="E33" s="187">
        <v>50214830</v>
      </c>
      <c r="F33" s="187">
        <v>58568986</v>
      </c>
    </row>
    <row r="34" spans="1:8" x14ac:dyDescent="0.25">
      <c r="A34" s="43" t="s">
        <v>225</v>
      </c>
      <c r="B34" s="40" t="s">
        <v>412</v>
      </c>
      <c r="C34" s="61">
        <v>-18398384</v>
      </c>
      <c r="D34" s="73">
        <v>-18071346</v>
      </c>
      <c r="E34" s="61">
        <v>-27047408</v>
      </c>
      <c r="F34" s="73">
        <v>-27086593</v>
      </c>
    </row>
    <row r="35" spans="1:8" ht="30" x14ac:dyDescent="0.25">
      <c r="A35" s="42" t="s">
        <v>884</v>
      </c>
      <c r="B35" s="40" t="s">
        <v>873</v>
      </c>
      <c r="C35" s="61">
        <v>39667</v>
      </c>
      <c r="D35" s="73">
        <v>20000</v>
      </c>
      <c r="E35" s="61">
        <v>39667</v>
      </c>
      <c r="F35" s="73">
        <v>20000</v>
      </c>
    </row>
    <row r="36" spans="1:8" x14ac:dyDescent="0.25">
      <c r="A36" s="42" t="s">
        <v>893</v>
      </c>
      <c r="B36" s="40" t="s">
        <v>874</v>
      </c>
      <c r="C36" s="61">
        <v>10622258</v>
      </c>
      <c r="D36" s="73">
        <v>8170968</v>
      </c>
      <c r="E36" s="61" t="s">
        <v>303</v>
      </c>
      <c r="F36" s="73" t="s">
        <v>303</v>
      </c>
    </row>
    <row r="37" spans="1:8" s="167" customFormat="1" ht="30" x14ac:dyDescent="0.25">
      <c r="A37" s="317" t="s">
        <v>541</v>
      </c>
      <c r="B37" s="318" t="s">
        <v>543</v>
      </c>
      <c r="C37" s="187">
        <v>12983375</v>
      </c>
      <c r="D37" s="187">
        <v>11121742</v>
      </c>
      <c r="E37" s="187">
        <v>23207089</v>
      </c>
      <c r="F37" s="187">
        <v>31502393</v>
      </c>
    </row>
    <row r="38" spans="1:8" x14ac:dyDescent="0.25">
      <c r="A38" s="43" t="s">
        <v>90</v>
      </c>
      <c r="B38" s="40" t="s">
        <v>96</v>
      </c>
      <c r="C38" s="61">
        <v>281154</v>
      </c>
      <c r="D38" s="61">
        <v>1814710</v>
      </c>
      <c r="E38" s="61">
        <v>598849</v>
      </c>
      <c r="F38" s="61">
        <v>2218989</v>
      </c>
    </row>
    <row r="39" spans="1:8" x14ac:dyDescent="0.25">
      <c r="A39" s="43" t="s">
        <v>10</v>
      </c>
      <c r="B39" s="40" t="s">
        <v>544</v>
      </c>
      <c r="C39" s="61">
        <v>-101891</v>
      </c>
      <c r="D39" s="61">
        <v>-277870</v>
      </c>
      <c r="E39" s="61">
        <v>-860825</v>
      </c>
      <c r="F39" s="61">
        <v>-1718334</v>
      </c>
    </row>
    <row r="40" spans="1:8" s="167" customFormat="1" x14ac:dyDescent="0.25">
      <c r="A40" s="317" t="s">
        <v>542</v>
      </c>
      <c r="B40" s="318" t="s">
        <v>545</v>
      </c>
      <c r="C40" s="187">
        <v>13162638</v>
      </c>
      <c r="D40" s="187">
        <v>12658582</v>
      </c>
      <c r="E40" s="187">
        <v>22945113</v>
      </c>
      <c r="F40" s="187">
        <v>32003048</v>
      </c>
    </row>
    <row r="41" spans="1:8" s="167" customFormat="1" x14ac:dyDescent="0.25">
      <c r="A41" s="277" t="s">
        <v>139</v>
      </c>
      <c r="B41" s="278" t="s">
        <v>11</v>
      </c>
      <c r="C41" s="279">
        <v>13162638</v>
      </c>
      <c r="D41" s="246">
        <v>12658582</v>
      </c>
      <c r="E41" s="246">
        <v>22945113</v>
      </c>
      <c r="F41" s="246">
        <v>32003048</v>
      </c>
      <c r="G41"/>
      <c r="H41"/>
    </row>
    <row r="43" spans="1:8" ht="15.75" x14ac:dyDescent="0.25">
      <c r="A43" s="91"/>
      <c r="B43" s="91"/>
      <c r="C43" s="370" t="s">
        <v>98</v>
      </c>
      <c r="D43" s="370"/>
      <c r="E43" s="371" t="s">
        <v>66</v>
      </c>
      <c r="F43" s="371"/>
    </row>
    <row r="44" spans="1:8" x14ac:dyDescent="0.25">
      <c r="A44" s="170" t="s">
        <v>333</v>
      </c>
      <c r="B44" s="171" t="s">
        <v>414</v>
      </c>
      <c r="C44" s="302">
        <f>'Statement of financial position'!D3</f>
        <v>45838</v>
      </c>
      <c r="D44" s="319">
        <v>45382</v>
      </c>
      <c r="E44" s="302">
        <f>C44</f>
        <v>45838</v>
      </c>
      <c r="F44" s="319">
        <f>D44</f>
        <v>45382</v>
      </c>
    </row>
    <row r="45" spans="1:8" x14ac:dyDescent="0.25">
      <c r="A45" s="139"/>
      <c r="B45" s="139"/>
      <c r="C45" s="259" t="s">
        <v>8</v>
      </c>
      <c r="D45" s="259" t="s">
        <v>8</v>
      </c>
      <c r="E45" s="259" t="s">
        <v>8</v>
      </c>
      <c r="F45" s="259" t="s">
        <v>8</v>
      </c>
    </row>
    <row r="46" spans="1:8" x14ac:dyDescent="0.25">
      <c r="A46" s="43" t="s">
        <v>334</v>
      </c>
      <c r="B46" s="40" t="s">
        <v>336</v>
      </c>
      <c r="C46" s="61">
        <v>1116111320</v>
      </c>
      <c r="D46" s="73">
        <v>948358476</v>
      </c>
      <c r="E46" s="61">
        <v>1578391671</v>
      </c>
      <c r="F46" s="73">
        <v>1430298460</v>
      </c>
    </row>
    <row r="47" spans="1:8" x14ac:dyDescent="0.25">
      <c r="A47" s="43" t="s">
        <v>69</v>
      </c>
      <c r="B47" s="40" t="s">
        <v>503</v>
      </c>
      <c r="C47" s="61">
        <v>134456353</v>
      </c>
      <c r="D47" s="73">
        <v>134469726</v>
      </c>
      <c r="E47" s="61">
        <v>61382</v>
      </c>
      <c r="F47" s="73">
        <v>74755</v>
      </c>
    </row>
    <row r="48" spans="1:8" x14ac:dyDescent="0.25">
      <c r="A48" s="43" t="s">
        <v>17</v>
      </c>
      <c r="B48" s="40" t="s">
        <v>823</v>
      </c>
      <c r="C48" s="61" t="s">
        <v>303</v>
      </c>
      <c r="D48" s="73" t="s">
        <v>303</v>
      </c>
      <c r="E48" s="61">
        <v>-10708163</v>
      </c>
      <c r="F48" s="73">
        <v>-10708163</v>
      </c>
    </row>
    <row r="49" spans="1:8" s="167" customFormat="1" x14ac:dyDescent="0.25">
      <c r="A49" s="277" t="s">
        <v>335</v>
      </c>
      <c r="B49" s="278" t="s">
        <v>77</v>
      </c>
      <c r="C49" s="279">
        <v>1250567673</v>
      </c>
      <c r="D49" s="246">
        <v>1082828202</v>
      </c>
      <c r="E49" s="246">
        <v>1567744890</v>
      </c>
      <c r="F49" s="246">
        <v>1419665052</v>
      </c>
      <c r="G49"/>
      <c r="H49"/>
    </row>
    <row r="51" spans="1:8" ht="15.75" x14ac:dyDescent="0.25">
      <c r="A51" s="91"/>
      <c r="B51" s="91"/>
      <c r="C51" s="370" t="s">
        <v>98</v>
      </c>
      <c r="D51" s="370"/>
      <c r="E51" s="371" t="s">
        <v>66</v>
      </c>
      <c r="F51" s="371"/>
    </row>
    <row r="52" spans="1:8" x14ac:dyDescent="0.25">
      <c r="A52" s="170" t="s">
        <v>337</v>
      </c>
      <c r="B52" s="171" t="s">
        <v>547</v>
      </c>
      <c r="C52" s="50" t="str">
        <f>C31</f>
        <v>2025 6M</v>
      </c>
      <c r="D52" s="36" t="str">
        <f>D31</f>
        <v>2024 6M</v>
      </c>
      <c r="E52" s="50" t="str">
        <f>E31</f>
        <v>2025 6M</v>
      </c>
      <c r="F52" s="36" t="str">
        <f>F31</f>
        <v>2024 6M</v>
      </c>
    </row>
    <row r="53" spans="1:8" x14ac:dyDescent="0.25">
      <c r="A53" s="139"/>
      <c r="B53" s="139"/>
      <c r="C53" s="259" t="s">
        <v>8</v>
      </c>
      <c r="D53" s="259" t="s">
        <v>8</v>
      </c>
      <c r="E53" s="259" t="s">
        <v>8</v>
      </c>
      <c r="F53" s="259" t="s">
        <v>8</v>
      </c>
    </row>
    <row r="54" spans="1:8" x14ac:dyDescent="0.25">
      <c r="A54" s="43" t="s">
        <v>338</v>
      </c>
      <c r="B54" s="40" t="s">
        <v>415</v>
      </c>
      <c r="C54" s="61">
        <v>97278371</v>
      </c>
      <c r="D54" s="73">
        <v>60667044</v>
      </c>
      <c r="E54" s="61">
        <v>97278371</v>
      </c>
      <c r="F54" s="73">
        <v>60667044</v>
      </c>
    </row>
    <row r="55" spans="1:8" x14ac:dyDescent="0.25">
      <c r="A55" s="43" t="s">
        <v>160</v>
      </c>
      <c r="B55" s="40" t="s">
        <v>416</v>
      </c>
      <c r="C55" s="61" t="s">
        <v>303</v>
      </c>
      <c r="D55" s="73" t="s">
        <v>303</v>
      </c>
      <c r="E55" s="61">
        <v>12303839</v>
      </c>
      <c r="F55" s="73">
        <v>13940874</v>
      </c>
    </row>
    <row r="56" spans="1:8" x14ac:dyDescent="0.25">
      <c r="A56" s="43" t="s">
        <v>161</v>
      </c>
      <c r="B56" s="40" t="s">
        <v>417</v>
      </c>
      <c r="C56" s="61" t="s">
        <v>303</v>
      </c>
      <c r="D56" s="61" t="s">
        <v>303</v>
      </c>
      <c r="E56" s="61">
        <v>14503828</v>
      </c>
      <c r="F56" s="61">
        <v>14197338</v>
      </c>
    </row>
    <row r="57" spans="1:8" s="167" customFormat="1" x14ac:dyDescent="0.25">
      <c r="A57" s="277" t="s">
        <v>339</v>
      </c>
      <c r="B57" s="278" t="s">
        <v>546</v>
      </c>
      <c r="C57" s="279">
        <v>97278371</v>
      </c>
      <c r="D57" s="246">
        <v>60667044</v>
      </c>
      <c r="E57" s="246">
        <v>124086038</v>
      </c>
      <c r="F57" s="246">
        <v>88805256</v>
      </c>
      <c r="G57"/>
      <c r="H57"/>
    </row>
  </sheetData>
  <mergeCells count="6">
    <mergeCell ref="C30:D30"/>
    <mergeCell ref="E30:F30"/>
    <mergeCell ref="C43:D43"/>
    <mergeCell ref="E43:F43"/>
    <mergeCell ref="C51:D51"/>
    <mergeCell ref="E51:F5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66ADE-C99A-4BC0-A29E-C8DC277665D3}">
  <sheetPr>
    <tabColor theme="9" tint="0.79998168889431442"/>
  </sheetPr>
  <dimension ref="A1:J26"/>
  <sheetViews>
    <sheetView showGridLines="0" zoomScale="80" zoomScaleNormal="80" workbookViewId="0"/>
  </sheetViews>
  <sheetFormatPr defaultColWidth="8.85546875" defaultRowHeight="15" x14ac:dyDescent="0.25"/>
  <cols>
    <col min="1" max="1" width="60" style="41" customWidth="1"/>
    <col min="2" max="2" width="56.42578125" style="41" customWidth="1"/>
    <col min="3" max="3" width="25.42578125" style="172" customWidth="1"/>
    <col min="4" max="4" width="15.85546875" style="41" customWidth="1"/>
    <col min="5" max="5" width="16.42578125" style="41" customWidth="1"/>
    <col min="6" max="6" width="2.85546875" style="41" customWidth="1"/>
    <col min="7" max="7" width="15.85546875" style="41" customWidth="1"/>
    <col min="8" max="8" width="16.42578125" style="41" customWidth="1"/>
    <col min="9" max="16384" width="8.85546875" style="41"/>
  </cols>
  <sheetData>
    <row r="1" spans="1:10" s="52" customFormat="1" ht="60" x14ac:dyDescent="0.25">
      <c r="A1" s="91" t="str">
        <f>'Key financial indicators'!A1</f>
        <v>Augstsprieguma tīkls koncerna konsolidētais un AS "Augstsprieguma tīkls" starpperiodu saīsinātie finanšu pārskati par 6 mēnešu periodu, kas noslēdzās 2025. gada 30. jūnijā</v>
      </c>
      <c r="B1" s="91" t="str">
        <f>'Key financial indicators'!B1</f>
        <v>Augstsprieguma tīkls group's consolidated and AS "Augstsprieguma tīkls" separate condensed interim financial statements for the 6-month period ended 30 June 2025</v>
      </c>
      <c r="C1" s="250"/>
    </row>
    <row r="2" spans="1:10" s="52" customFormat="1" ht="15" customHeight="1" x14ac:dyDescent="0.25">
      <c r="A2" s="91"/>
      <c r="B2" s="91"/>
      <c r="C2" s="250"/>
      <c r="D2" s="370" t="s">
        <v>98</v>
      </c>
      <c r="E2" s="370"/>
      <c r="F2" s="153"/>
      <c r="G2" s="371" t="s">
        <v>66</v>
      </c>
      <c r="H2" s="371"/>
    </row>
    <row r="3" spans="1:10" x14ac:dyDescent="0.25">
      <c r="A3" s="170" t="s">
        <v>177</v>
      </c>
      <c r="B3" s="171" t="s">
        <v>178</v>
      </c>
      <c r="C3" s="50" t="s">
        <v>420</v>
      </c>
      <c r="D3" s="50" t="str">
        <f>'Statement of profit or loss'!D3</f>
        <v>2025 6M</v>
      </c>
      <c r="E3" s="36" t="str">
        <f>'Statement of profit or loss'!E3</f>
        <v>2024 6M</v>
      </c>
      <c r="G3" s="50" t="str">
        <f>D3</f>
        <v>2025 6M</v>
      </c>
      <c r="H3" s="36" t="str">
        <f>E3</f>
        <v>2024 6M</v>
      </c>
    </row>
    <row r="4" spans="1:10" ht="15.75" customHeight="1" x14ac:dyDescent="0.25">
      <c r="A4" s="139"/>
      <c r="B4" s="139"/>
      <c r="C4" s="320"/>
      <c r="D4" s="259" t="s">
        <v>8</v>
      </c>
      <c r="E4" s="259" t="s">
        <v>8</v>
      </c>
      <c r="F4" s="287"/>
      <c r="G4" s="259" t="s">
        <v>8</v>
      </c>
      <c r="H4" s="259" t="s">
        <v>8</v>
      </c>
    </row>
    <row r="5" spans="1:10" ht="15.75" customHeight="1" x14ac:dyDescent="0.25">
      <c r="A5" s="286" t="s">
        <v>171</v>
      </c>
      <c r="B5" s="286" t="s">
        <v>172</v>
      </c>
      <c r="C5" s="321"/>
    </row>
    <row r="6" spans="1:10" x14ac:dyDescent="0.25">
      <c r="A6" s="42" t="s">
        <v>162</v>
      </c>
      <c r="B6" s="1" t="s">
        <v>418</v>
      </c>
      <c r="C6" s="9" t="s">
        <v>419</v>
      </c>
      <c r="D6" s="61">
        <v>46713102</v>
      </c>
      <c r="E6" s="61">
        <v>46847676</v>
      </c>
      <c r="G6" s="61">
        <v>46713102</v>
      </c>
      <c r="H6" s="61">
        <v>46847676</v>
      </c>
    </row>
    <row r="7" spans="1:10" x14ac:dyDescent="0.25">
      <c r="A7" s="43" t="s">
        <v>548</v>
      </c>
      <c r="B7" s="40" t="s">
        <v>549</v>
      </c>
      <c r="C7" s="16" t="s">
        <v>419</v>
      </c>
      <c r="D7" s="61">
        <v>35192693</v>
      </c>
      <c r="E7" s="73">
        <v>22334281</v>
      </c>
      <c r="G7" s="61">
        <v>35192693</v>
      </c>
      <c r="H7" s="73">
        <v>22334281</v>
      </c>
    </row>
    <row r="8" spans="1:10" x14ac:dyDescent="0.25">
      <c r="A8" s="43" t="s">
        <v>163</v>
      </c>
      <c r="B8" s="40" t="s">
        <v>551</v>
      </c>
      <c r="C8" s="16" t="s">
        <v>419</v>
      </c>
      <c r="D8" s="249" t="s">
        <v>738</v>
      </c>
      <c r="E8" s="249" t="s">
        <v>894</v>
      </c>
      <c r="G8" s="61">
        <v>16252800</v>
      </c>
      <c r="H8" s="73">
        <v>19025653</v>
      </c>
    </row>
    <row r="9" spans="1:10" ht="15" customHeight="1" x14ac:dyDescent="0.25">
      <c r="A9" s="43" t="s">
        <v>164</v>
      </c>
      <c r="B9" s="40" t="s">
        <v>550</v>
      </c>
      <c r="C9" s="16" t="s">
        <v>419</v>
      </c>
      <c r="D9" s="249" t="s">
        <v>738</v>
      </c>
      <c r="E9" s="249" t="s">
        <v>895</v>
      </c>
      <c r="G9" s="61">
        <v>24834909</v>
      </c>
      <c r="H9" s="61">
        <v>30351556</v>
      </c>
      <c r="J9" s="159"/>
    </row>
    <row r="10" spans="1:10" x14ac:dyDescent="0.25">
      <c r="A10" s="43" t="s">
        <v>165</v>
      </c>
      <c r="B10" s="40" t="s">
        <v>552</v>
      </c>
      <c r="C10" s="16" t="s">
        <v>419</v>
      </c>
      <c r="D10" s="61">
        <v>1927275</v>
      </c>
      <c r="E10" s="61">
        <v>1963318</v>
      </c>
      <c r="G10" s="61">
        <v>1927275</v>
      </c>
      <c r="H10" s="61">
        <v>1963318</v>
      </c>
    </row>
    <row r="11" spans="1:10" ht="15" customHeight="1" x14ac:dyDescent="0.25">
      <c r="A11" s="43" t="s">
        <v>167</v>
      </c>
      <c r="B11" s="40" t="s">
        <v>174</v>
      </c>
      <c r="C11" s="16" t="s">
        <v>419</v>
      </c>
      <c r="D11" s="61">
        <v>345000</v>
      </c>
      <c r="E11" s="61">
        <v>956617</v>
      </c>
      <c r="G11" s="61">
        <v>345000</v>
      </c>
      <c r="H11" s="61">
        <v>956617</v>
      </c>
    </row>
    <row r="12" spans="1:10" x14ac:dyDescent="0.25">
      <c r="A12" s="43" t="s">
        <v>166</v>
      </c>
      <c r="B12" s="40" t="s">
        <v>553</v>
      </c>
      <c r="C12" s="16" t="s">
        <v>419</v>
      </c>
      <c r="D12" s="61">
        <v>236536</v>
      </c>
      <c r="E12" s="61">
        <v>230537</v>
      </c>
      <c r="G12" s="61">
        <v>236536</v>
      </c>
      <c r="H12" s="61">
        <v>230537</v>
      </c>
    </row>
    <row r="13" spans="1:10" ht="15" customHeight="1" x14ac:dyDescent="0.25">
      <c r="A13" s="43" t="s">
        <v>824</v>
      </c>
      <c r="B13" s="40" t="s">
        <v>825</v>
      </c>
      <c r="C13" s="16" t="s">
        <v>419</v>
      </c>
      <c r="D13" s="61" t="s">
        <v>790</v>
      </c>
      <c r="E13" s="249" t="s">
        <v>894</v>
      </c>
      <c r="G13" s="61">
        <v>9703892</v>
      </c>
      <c r="H13" s="61">
        <v>4775486</v>
      </c>
    </row>
    <row r="14" spans="1:10" x14ac:dyDescent="0.25">
      <c r="A14" s="43" t="s">
        <v>168</v>
      </c>
      <c r="B14" s="40" t="s">
        <v>175</v>
      </c>
      <c r="C14" s="16" t="s">
        <v>419</v>
      </c>
      <c r="D14" s="61">
        <v>360726</v>
      </c>
      <c r="E14" s="61">
        <v>373685</v>
      </c>
      <c r="G14" s="61">
        <v>360537</v>
      </c>
      <c r="H14" s="61">
        <v>373495</v>
      </c>
    </row>
    <row r="15" spans="1:10" s="167" customFormat="1" x14ac:dyDescent="0.25">
      <c r="A15" s="212" t="s">
        <v>340</v>
      </c>
      <c r="B15" s="213" t="s">
        <v>554</v>
      </c>
      <c r="C15" s="322"/>
      <c r="D15" s="214">
        <v>84775332</v>
      </c>
      <c r="E15" s="214">
        <v>72706114</v>
      </c>
      <c r="G15" s="214">
        <v>135566744</v>
      </c>
      <c r="H15" s="214">
        <v>126858619</v>
      </c>
    </row>
    <row r="16" spans="1:10" x14ac:dyDescent="0.25">
      <c r="A16" s="42"/>
      <c r="B16" s="40"/>
      <c r="C16" s="16"/>
      <c r="D16" s="61"/>
      <c r="E16" s="61"/>
      <c r="F16"/>
      <c r="G16" s="61"/>
      <c r="H16" s="61"/>
    </row>
    <row r="17" spans="1:8" s="167" customFormat="1" ht="15" customHeight="1" x14ac:dyDescent="0.25">
      <c r="A17" s="210" t="s">
        <v>828</v>
      </c>
      <c r="B17" s="211" t="s">
        <v>176</v>
      </c>
      <c r="C17" s="323"/>
      <c r="D17" s="284"/>
      <c r="E17" s="285"/>
      <c r="G17" s="284"/>
      <c r="H17" s="285"/>
    </row>
    <row r="18" spans="1:8" ht="30" x14ac:dyDescent="0.25">
      <c r="A18" s="43" t="s">
        <v>826</v>
      </c>
      <c r="B18" s="40" t="s">
        <v>827</v>
      </c>
      <c r="C18" s="16" t="s">
        <v>423</v>
      </c>
      <c r="D18" s="248">
        <v>38390000</v>
      </c>
      <c r="E18" s="249">
        <v>3461195</v>
      </c>
      <c r="F18"/>
      <c r="G18" s="248">
        <v>38390000</v>
      </c>
      <c r="H18" s="249">
        <v>3461195</v>
      </c>
    </row>
    <row r="19" spans="1:8" ht="15" customHeight="1" x14ac:dyDescent="0.25">
      <c r="A19" s="43" t="s">
        <v>170</v>
      </c>
      <c r="B19" s="40" t="s">
        <v>555</v>
      </c>
      <c r="C19" s="16" t="s">
        <v>423</v>
      </c>
      <c r="D19" s="248">
        <v>2625774</v>
      </c>
      <c r="E19" s="249">
        <v>161532</v>
      </c>
      <c r="F19"/>
      <c r="G19" s="248">
        <v>2625774</v>
      </c>
      <c r="H19" s="249">
        <v>161532</v>
      </c>
    </row>
    <row r="20" spans="1:8" ht="15" customHeight="1" x14ac:dyDescent="0.25">
      <c r="A20" s="43" t="s">
        <v>169</v>
      </c>
      <c r="B20" s="40" t="s">
        <v>556</v>
      </c>
      <c r="C20" s="16" t="s">
        <v>424</v>
      </c>
      <c r="D20" s="248">
        <v>925167</v>
      </c>
      <c r="E20" s="249">
        <v>854201</v>
      </c>
      <c r="F20"/>
      <c r="G20" s="248">
        <v>925167</v>
      </c>
      <c r="H20" s="249">
        <v>854201</v>
      </c>
    </row>
    <row r="21" spans="1:8" s="167" customFormat="1" x14ac:dyDescent="0.25">
      <c r="A21" s="212" t="s">
        <v>829</v>
      </c>
      <c r="B21" s="213" t="s">
        <v>422</v>
      </c>
      <c r="C21" s="322"/>
      <c r="D21" s="214">
        <v>41940941</v>
      </c>
      <c r="E21" s="214">
        <v>4476928</v>
      </c>
      <c r="G21" s="214">
        <v>41940941</v>
      </c>
      <c r="H21" s="214">
        <v>4476928</v>
      </c>
    </row>
    <row r="22" spans="1:8" ht="15.75" thickBot="1" x14ac:dyDescent="0.3">
      <c r="A22" s="51" t="s">
        <v>421</v>
      </c>
      <c r="B22" s="47" t="s">
        <v>789</v>
      </c>
      <c r="C22" s="324"/>
      <c r="D22" s="58">
        <v>126716273</v>
      </c>
      <c r="E22" s="58">
        <v>77183042</v>
      </c>
      <c r="F22"/>
      <c r="G22" s="58">
        <v>177507685</v>
      </c>
      <c r="H22" s="58">
        <v>131335547</v>
      </c>
    </row>
    <row r="23" spans="1:8" ht="15.75" thickTop="1" x14ac:dyDescent="0.25">
      <c r="A23" s="331"/>
      <c r="B23" s="6"/>
      <c r="C23" s="325"/>
      <c r="D23" s="326"/>
      <c r="E23" s="327"/>
      <c r="F23"/>
      <c r="G23" s="326"/>
      <c r="H23" s="327"/>
    </row>
    <row r="24" spans="1:8" s="167" customFormat="1" x14ac:dyDescent="0.25">
      <c r="A24" s="220"/>
      <c r="B24" s="220"/>
      <c r="C24" s="329"/>
      <c r="D24" s="330"/>
      <c r="E24" s="330"/>
      <c r="F24" s="291"/>
      <c r="G24" s="330"/>
      <c r="H24" s="330"/>
    </row>
    <row r="25" spans="1:8" s="167" customFormat="1" x14ac:dyDescent="0.25">
      <c r="A25" s="220"/>
      <c r="B25" s="220"/>
      <c r="C25" s="329"/>
      <c r="D25" s="330"/>
      <c r="E25" s="330"/>
      <c r="F25" s="291"/>
      <c r="G25" s="330"/>
      <c r="H25" s="330"/>
    </row>
    <row r="26" spans="1:8" x14ac:dyDescent="0.25">
      <c r="B26" s="216"/>
      <c r="C26" s="222"/>
      <c r="D26" s="290"/>
      <c r="E26" s="290"/>
      <c r="F26" s="290"/>
      <c r="G26" s="290"/>
      <c r="H26" s="290"/>
    </row>
  </sheetData>
  <mergeCells count="2">
    <mergeCell ref="D2:E2"/>
    <mergeCell ref="G2:H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0CEFA-0A2B-4D39-8EC5-2BF63838D0F7}">
  <sheetPr>
    <tabColor theme="9" tint="0.79998168889431442"/>
  </sheetPr>
  <dimension ref="A1:H29"/>
  <sheetViews>
    <sheetView showGridLines="0" zoomScale="80" zoomScaleNormal="80" workbookViewId="0">
      <selection activeCell="I15" sqref="I15"/>
    </sheetView>
  </sheetViews>
  <sheetFormatPr defaultColWidth="8.85546875" defaultRowHeight="15" x14ac:dyDescent="0.25"/>
  <cols>
    <col min="1" max="1" width="60" style="41" customWidth="1"/>
    <col min="2" max="2" width="56.85546875" style="41" customWidth="1"/>
    <col min="3" max="3" width="17.85546875" style="41" customWidth="1"/>
    <col min="4" max="4" width="18" style="41" customWidth="1"/>
    <col min="5" max="5" width="2.85546875" style="41" customWidth="1"/>
    <col min="6" max="6" width="18.85546875" style="41" customWidth="1"/>
    <col min="7" max="7" width="18.42578125" style="41" customWidth="1"/>
    <col min="8" max="16384" width="8.85546875" style="41"/>
  </cols>
  <sheetData>
    <row r="1" spans="1:7" s="52" customFormat="1" ht="45" customHeight="1" x14ac:dyDescent="0.25">
      <c r="A1" s="91" t="str">
        <f>'Key financial indicators'!A1</f>
        <v>Augstsprieguma tīkls koncerna konsolidētais un AS "Augstsprieguma tīkls" starpperiodu saīsinātie finanšu pārskati par 6 mēnešu periodu, kas noslēdzās 2025. gada 30. jūnijā</v>
      </c>
      <c r="B1" s="91" t="str">
        <f>'Key financial indicators'!B1</f>
        <v>Augstsprieguma tīkls group's consolidated and AS "Augstsprieguma tīkls" separate condensed interim financial statements for the 6-month period ended 30 June 2025</v>
      </c>
    </row>
    <row r="2" spans="1:7" s="52" customFormat="1" ht="15" customHeight="1" x14ac:dyDescent="0.25">
      <c r="A2" s="91"/>
      <c r="B2" s="91"/>
      <c r="C2" s="370" t="s">
        <v>98</v>
      </c>
      <c r="D2" s="370"/>
      <c r="E2" s="153"/>
      <c r="F2" s="371" t="s">
        <v>66</v>
      </c>
      <c r="G2" s="371"/>
    </row>
    <row r="3" spans="1:7" ht="15" customHeight="1" x14ac:dyDescent="0.25">
      <c r="A3" s="170" t="s">
        <v>341</v>
      </c>
      <c r="B3" s="171" t="s">
        <v>342</v>
      </c>
      <c r="C3" s="50" t="str">
        <f>'Statement of profit or loss'!D3</f>
        <v>2025 6M</v>
      </c>
      <c r="D3" s="36" t="str">
        <f>'Statement of profit or loss'!E3</f>
        <v>2024 6M</v>
      </c>
      <c r="F3" s="50" t="str">
        <f>C3</f>
        <v>2025 6M</v>
      </c>
      <c r="G3" s="36" t="str">
        <f>D3</f>
        <v>2024 6M</v>
      </c>
    </row>
    <row r="4" spans="1:7" ht="15.75" customHeight="1" x14ac:dyDescent="0.25">
      <c r="A4" s="139"/>
      <c r="B4" s="139"/>
      <c r="C4" s="259" t="s">
        <v>8</v>
      </c>
      <c r="D4" s="259" t="s">
        <v>8</v>
      </c>
      <c r="E4" s="260"/>
      <c r="F4" s="259" t="s">
        <v>8</v>
      </c>
      <c r="G4" s="259" t="s">
        <v>8</v>
      </c>
    </row>
    <row r="5" spans="1:7" x14ac:dyDescent="0.25">
      <c r="A5" s="42" t="s">
        <v>830</v>
      </c>
      <c r="B5" s="1" t="s">
        <v>831</v>
      </c>
      <c r="C5" s="61">
        <v>62832909</v>
      </c>
      <c r="D5" s="61">
        <v>18471061</v>
      </c>
      <c r="F5" s="61">
        <v>71881302</v>
      </c>
      <c r="G5" s="61">
        <v>22545265</v>
      </c>
    </row>
    <row r="6" spans="1:7" ht="30" x14ac:dyDescent="0.25">
      <c r="A6" s="43" t="s">
        <v>180</v>
      </c>
      <c r="B6" s="40" t="s">
        <v>426</v>
      </c>
      <c r="C6" s="61">
        <v>7316873</v>
      </c>
      <c r="D6" s="73">
        <v>14328597</v>
      </c>
      <c r="F6" s="61">
        <v>7316873</v>
      </c>
      <c r="G6" s="73">
        <v>14328597</v>
      </c>
    </row>
    <row r="7" spans="1:7" x14ac:dyDescent="0.25">
      <c r="A7" s="43" t="s">
        <v>181</v>
      </c>
      <c r="B7" s="40" t="s">
        <v>192</v>
      </c>
      <c r="C7" s="61">
        <v>13378376</v>
      </c>
      <c r="D7" s="73">
        <v>3815756</v>
      </c>
      <c r="F7" s="61">
        <v>13378376</v>
      </c>
      <c r="G7" s="73">
        <v>3815756</v>
      </c>
    </row>
    <row r="8" spans="1:7" ht="30" x14ac:dyDescent="0.25">
      <c r="A8" s="43" t="s">
        <v>182</v>
      </c>
      <c r="B8" s="40" t="s">
        <v>193</v>
      </c>
      <c r="C8" s="61" t="s">
        <v>832</v>
      </c>
      <c r="D8" s="61" t="s">
        <v>833</v>
      </c>
      <c r="F8" s="61">
        <v>1386830</v>
      </c>
      <c r="G8" s="61">
        <v>1525905</v>
      </c>
    </row>
    <row r="9" spans="1:7" x14ac:dyDescent="0.25">
      <c r="A9" s="43" t="s">
        <v>183</v>
      </c>
      <c r="B9" s="40" t="s">
        <v>194</v>
      </c>
      <c r="C9" s="61">
        <v>1252313</v>
      </c>
      <c r="D9" s="61">
        <v>2118465</v>
      </c>
      <c r="F9" s="61">
        <v>1252313</v>
      </c>
      <c r="G9" s="61">
        <v>2118465</v>
      </c>
    </row>
    <row r="10" spans="1:7" x14ac:dyDescent="0.25">
      <c r="A10" s="43" t="s">
        <v>184</v>
      </c>
      <c r="B10" s="40" t="s">
        <v>557</v>
      </c>
      <c r="C10" s="61">
        <v>1887353</v>
      </c>
      <c r="D10" s="61">
        <v>311527</v>
      </c>
      <c r="F10" s="61">
        <v>2237499</v>
      </c>
      <c r="G10" s="61">
        <v>936221</v>
      </c>
    </row>
    <row r="11" spans="1:7" x14ac:dyDescent="0.25">
      <c r="A11" s="43" t="s">
        <v>185</v>
      </c>
      <c r="B11" s="40" t="s">
        <v>195</v>
      </c>
      <c r="C11" s="61" t="s">
        <v>896</v>
      </c>
      <c r="D11" s="61" t="s">
        <v>743</v>
      </c>
      <c r="F11" s="61">
        <v>847594</v>
      </c>
      <c r="G11" s="61">
        <v>1088007</v>
      </c>
    </row>
    <row r="12" spans="1:7" x14ac:dyDescent="0.25">
      <c r="A12" s="43" t="s">
        <v>186</v>
      </c>
      <c r="B12" s="40" t="s">
        <v>558</v>
      </c>
      <c r="C12" s="61">
        <v>176399</v>
      </c>
      <c r="D12" s="61">
        <v>263724</v>
      </c>
      <c r="F12" s="61">
        <v>176399</v>
      </c>
      <c r="G12" s="61">
        <v>263724</v>
      </c>
    </row>
    <row r="13" spans="1:7" s="167" customFormat="1" x14ac:dyDescent="0.25">
      <c r="A13" s="212" t="s">
        <v>425</v>
      </c>
      <c r="B13" s="213" t="s">
        <v>559</v>
      </c>
      <c r="C13" s="214">
        <v>86844223</v>
      </c>
      <c r="D13" s="214">
        <v>39309130</v>
      </c>
      <c r="F13" s="214">
        <v>98477186</v>
      </c>
      <c r="G13" s="214">
        <v>46621940</v>
      </c>
    </row>
    <row r="14" spans="1:7" x14ac:dyDescent="0.25">
      <c r="A14" s="42"/>
      <c r="B14" s="40"/>
      <c r="C14" s="61"/>
      <c r="D14" s="61"/>
      <c r="F14" s="61"/>
      <c r="G14" s="61"/>
    </row>
    <row r="15" spans="1:7" ht="15.75" x14ac:dyDescent="0.25">
      <c r="A15" s="159"/>
      <c r="B15" s="6"/>
      <c r="C15" s="370" t="s">
        <v>98</v>
      </c>
      <c r="D15" s="370"/>
      <c r="E15" s="153"/>
      <c r="F15" s="371" t="s">
        <v>66</v>
      </c>
      <c r="G15" s="371"/>
    </row>
    <row r="16" spans="1:7" s="216" customFormat="1" x14ac:dyDescent="0.25">
      <c r="A16" s="173" t="s">
        <v>343</v>
      </c>
      <c r="B16" s="174" t="s">
        <v>745</v>
      </c>
      <c r="C16" s="50" t="str">
        <f>C3</f>
        <v>2025 6M</v>
      </c>
      <c r="D16" s="50" t="str">
        <f>D3</f>
        <v>2024 6M</v>
      </c>
      <c r="E16" s="222"/>
      <c r="F16" s="50" t="str">
        <f>F3</f>
        <v>2025 6M</v>
      </c>
      <c r="G16" s="50" t="str">
        <f>G3</f>
        <v>2024 6M</v>
      </c>
    </row>
    <row r="17" spans="1:8" x14ac:dyDescent="0.25">
      <c r="A17" s="139"/>
      <c r="B17" s="139"/>
      <c r="C17" s="259" t="s">
        <v>14</v>
      </c>
      <c r="D17" s="259" t="s">
        <v>15</v>
      </c>
      <c r="E17" s="260"/>
      <c r="F17" s="259" t="s">
        <v>14</v>
      </c>
      <c r="G17" s="259" t="s">
        <v>15</v>
      </c>
    </row>
    <row r="18" spans="1:8" x14ac:dyDescent="0.25">
      <c r="A18" s="224" t="s">
        <v>427</v>
      </c>
      <c r="B18" s="223" t="s">
        <v>429</v>
      </c>
      <c r="C18" s="288"/>
      <c r="D18" s="289"/>
      <c r="E18" s="290"/>
      <c r="F18" s="288"/>
      <c r="G18" s="289"/>
    </row>
    <row r="19" spans="1:8" x14ac:dyDescent="0.25">
      <c r="A19" s="215" t="s">
        <v>718</v>
      </c>
      <c r="B19" s="218" t="s">
        <v>561</v>
      </c>
      <c r="C19" s="288">
        <v>280530</v>
      </c>
      <c r="D19" s="289">
        <v>1814710</v>
      </c>
      <c r="E19" s="290"/>
      <c r="F19" s="288">
        <v>596709</v>
      </c>
      <c r="G19" s="289">
        <v>2218314</v>
      </c>
    </row>
    <row r="20" spans="1:8" x14ac:dyDescent="0.25">
      <c r="A20" s="215" t="s">
        <v>188</v>
      </c>
      <c r="B20" s="218" t="s">
        <v>197</v>
      </c>
      <c r="C20" s="288">
        <v>624</v>
      </c>
      <c r="D20" s="289" t="s">
        <v>799</v>
      </c>
      <c r="E20" s="290"/>
      <c r="F20" s="288">
        <v>2140</v>
      </c>
      <c r="G20" s="289">
        <v>675</v>
      </c>
    </row>
    <row r="21" spans="1:8" s="167" customFormat="1" x14ac:dyDescent="0.25">
      <c r="A21" s="212" t="s">
        <v>428</v>
      </c>
      <c r="B21" s="213" t="s">
        <v>562</v>
      </c>
      <c r="C21" s="293">
        <v>281154</v>
      </c>
      <c r="D21" s="293">
        <v>1814710</v>
      </c>
      <c r="E21" s="294"/>
      <c r="F21" s="293">
        <v>598849</v>
      </c>
      <c r="G21" s="293">
        <v>2218989</v>
      </c>
    </row>
    <row r="22" spans="1:8" s="167" customFormat="1" x14ac:dyDescent="0.25">
      <c r="A22" s="220"/>
      <c r="B22" s="221"/>
      <c r="C22" s="193"/>
      <c r="D22" s="193"/>
      <c r="F22" s="193"/>
      <c r="G22" s="193"/>
    </row>
    <row r="23" spans="1:8" x14ac:dyDescent="0.25">
      <c r="A23" s="167" t="s">
        <v>430</v>
      </c>
      <c r="B23" s="217" t="s">
        <v>568</v>
      </c>
    </row>
    <row r="24" spans="1:8" x14ac:dyDescent="0.25">
      <c r="A24" s="177" t="s">
        <v>189</v>
      </c>
      <c r="B24" s="177" t="s">
        <v>434</v>
      </c>
      <c r="C24" s="328">
        <v>-17694</v>
      </c>
      <c r="D24" s="328">
        <v>-18902</v>
      </c>
      <c r="E24" s="290"/>
      <c r="F24" s="292">
        <v>-844760</v>
      </c>
      <c r="G24" s="292">
        <v>-1497152</v>
      </c>
    </row>
    <row r="25" spans="1:8" ht="30" x14ac:dyDescent="0.25">
      <c r="A25" s="177" t="s">
        <v>431</v>
      </c>
      <c r="B25" s="177" t="s">
        <v>563</v>
      </c>
      <c r="C25" s="328">
        <v>-260985</v>
      </c>
      <c r="D25" s="328">
        <v>-261888</v>
      </c>
      <c r="E25" s="290"/>
      <c r="F25" s="292">
        <v>-260985</v>
      </c>
      <c r="G25" s="292">
        <v>-261888</v>
      </c>
    </row>
    <row r="26" spans="1:8" x14ac:dyDescent="0.25">
      <c r="A26" s="177" t="s">
        <v>432</v>
      </c>
      <c r="B26" s="177" t="s">
        <v>564</v>
      </c>
      <c r="C26" s="328">
        <v>286616</v>
      </c>
      <c r="D26" s="328">
        <v>115096</v>
      </c>
      <c r="E26" s="290"/>
      <c r="F26" s="328">
        <v>364908</v>
      </c>
      <c r="G26" s="328">
        <v>164183</v>
      </c>
    </row>
    <row r="27" spans="1:8" x14ac:dyDescent="0.25">
      <c r="A27" s="177" t="s">
        <v>560</v>
      </c>
      <c r="B27" s="177" t="s">
        <v>565</v>
      </c>
      <c r="C27" s="328">
        <v>-109828</v>
      </c>
      <c r="D27" s="328">
        <v>-111175</v>
      </c>
      <c r="E27" s="290"/>
      <c r="F27" s="292">
        <v>-119988</v>
      </c>
      <c r="G27" s="292">
        <v>-121475</v>
      </c>
    </row>
    <row r="28" spans="1:8" x14ac:dyDescent="0.25">
      <c r="A28" s="177" t="s">
        <v>190</v>
      </c>
      <c r="B28" s="177" t="s">
        <v>566</v>
      </c>
      <c r="C28" s="328">
        <v>0</v>
      </c>
      <c r="D28" s="328">
        <v>-1001</v>
      </c>
      <c r="E28" s="290"/>
      <c r="F28" s="292" t="s">
        <v>897</v>
      </c>
      <c r="G28" s="292">
        <v>-2002</v>
      </c>
      <c r="H28" s="167"/>
    </row>
    <row r="29" spans="1:8" s="167" customFormat="1" x14ac:dyDescent="0.25">
      <c r="A29" s="212" t="s">
        <v>433</v>
      </c>
      <c r="B29" s="219" t="s">
        <v>567</v>
      </c>
      <c r="C29" s="332">
        <v>-101891</v>
      </c>
      <c r="D29" s="332">
        <v>-277870</v>
      </c>
      <c r="E29" s="294"/>
      <c r="F29" s="295">
        <v>-860825</v>
      </c>
      <c r="G29" s="295">
        <v>-1718334</v>
      </c>
      <c r="H29" s="41"/>
    </row>
  </sheetData>
  <mergeCells count="4">
    <mergeCell ref="C2:D2"/>
    <mergeCell ref="F2:G2"/>
    <mergeCell ref="C15:D15"/>
    <mergeCell ref="F15:G1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2A5EC-ECFE-4F6E-813E-AC301D59B1B9}">
  <sheetPr>
    <tabColor theme="9" tint="0.79998168889431442"/>
  </sheetPr>
  <dimension ref="A1:M158"/>
  <sheetViews>
    <sheetView showGridLines="0" zoomScale="80" zoomScaleNormal="80" workbookViewId="0">
      <selection activeCell="H157" sqref="H157"/>
    </sheetView>
  </sheetViews>
  <sheetFormatPr defaultRowHeight="15" x14ac:dyDescent="0.25"/>
  <cols>
    <col min="1" max="1" width="48.85546875" customWidth="1"/>
    <col min="2" max="2" width="44" customWidth="1"/>
    <col min="3" max="3" width="21.28515625" customWidth="1"/>
    <col min="4" max="4" width="21.5703125" customWidth="1"/>
    <col min="5" max="5" width="23.85546875" customWidth="1"/>
    <col min="6" max="6" width="22.28515625" customWidth="1"/>
    <col min="7" max="7" width="18.42578125" customWidth="1"/>
    <col min="8" max="8" width="28.7109375" customWidth="1"/>
    <col min="9" max="9" width="19.28515625" customWidth="1"/>
    <col min="10" max="10" width="28.85546875" customWidth="1"/>
    <col min="11" max="11" width="16.28515625" customWidth="1"/>
    <col min="12" max="12" width="17.28515625" customWidth="1"/>
    <col min="13" max="13" width="16.42578125" customWidth="1"/>
  </cols>
  <sheetData>
    <row r="1" spans="1:9" s="89" customFormat="1" ht="60" x14ac:dyDescent="0.25">
      <c r="A1" s="91" t="str">
        <f>'Key financial indicators'!A1</f>
        <v>Augstsprieguma tīkls koncerna konsolidētais un AS "Augstsprieguma tīkls" starpperiodu saīsinātie finanšu pārskati par 6 mēnešu periodu, kas noslēdzās 2025. gada 30. jūnijā</v>
      </c>
      <c r="B1" s="91" t="str">
        <f>'Key financial indicators'!B1</f>
        <v>Augstsprieguma tīkls group's consolidated and AS "Augstsprieguma tīkls" separate condensed interim financial statements for the 6-month period ended 30 June 2025</v>
      </c>
    </row>
    <row r="2" spans="1:9" s="89" customFormat="1" ht="15.75" x14ac:dyDescent="0.25">
      <c r="A2" s="91"/>
      <c r="B2" s="91"/>
    </row>
    <row r="3" spans="1:9" s="89" customFormat="1" ht="30" x14ac:dyDescent="0.25">
      <c r="A3" s="274" t="s">
        <v>569</v>
      </c>
      <c r="B3" s="274" t="s">
        <v>581</v>
      </c>
    </row>
    <row r="4" spans="1:9" s="89" customFormat="1" ht="15.75" x14ac:dyDescent="0.25">
      <c r="A4" s="91" t="s">
        <v>582</v>
      </c>
      <c r="B4" s="91" t="s">
        <v>583</v>
      </c>
      <c r="C4" s="370" t="s">
        <v>65</v>
      </c>
      <c r="D4" s="370"/>
      <c r="E4" s="370"/>
      <c r="F4" s="370"/>
      <c r="G4" s="153"/>
      <c r="H4" s="153"/>
      <c r="I4" s="153"/>
    </row>
    <row r="5" spans="1:9" s="89" customFormat="1" ht="47.25" x14ac:dyDescent="0.25">
      <c r="A5" s="347"/>
      <c r="B5" s="347"/>
      <c r="C5" s="348" t="s">
        <v>570</v>
      </c>
      <c r="D5" s="348" t="s">
        <v>571</v>
      </c>
      <c r="E5" s="348" t="s">
        <v>572</v>
      </c>
      <c r="F5" s="348" t="s">
        <v>37</v>
      </c>
    </row>
    <row r="6" spans="1:9" s="89" customFormat="1" ht="31.5" x14ac:dyDescent="0.25">
      <c r="A6" s="347"/>
      <c r="B6" s="347"/>
      <c r="C6" s="348" t="s">
        <v>720</v>
      </c>
      <c r="D6" s="348" t="s">
        <v>721</v>
      </c>
      <c r="E6" s="348" t="s">
        <v>722</v>
      </c>
      <c r="F6" s="348" t="s">
        <v>38</v>
      </c>
    </row>
    <row r="7" spans="1:9" s="89" customFormat="1" ht="15.75" x14ac:dyDescent="0.25">
      <c r="A7" s="102"/>
      <c r="B7" s="103"/>
      <c r="C7" s="273" t="s">
        <v>14</v>
      </c>
      <c r="D7" s="273" t="s">
        <v>14</v>
      </c>
      <c r="E7" s="273" t="s">
        <v>14</v>
      </c>
      <c r="F7" s="273" t="s">
        <v>14</v>
      </c>
    </row>
    <row r="8" spans="1:9" s="89" customFormat="1" ht="15.75" x14ac:dyDescent="0.25">
      <c r="A8" s="301" t="s">
        <v>834</v>
      </c>
      <c r="B8" s="300" t="s">
        <v>716</v>
      </c>
      <c r="C8" s="282"/>
      <c r="D8" s="282"/>
      <c r="E8" s="282"/>
      <c r="F8" s="282"/>
    </row>
    <row r="9" spans="1:9" s="89" customFormat="1" ht="15.75" x14ac:dyDescent="0.25">
      <c r="A9" s="209" t="s">
        <v>573</v>
      </c>
      <c r="B9" s="209" t="s">
        <v>576</v>
      </c>
      <c r="C9" s="297">
        <v>5831454</v>
      </c>
      <c r="D9" s="297">
        <v>1892</v>
      </c>
      <c r="E9" s="298" t="s">
        <v>743</v>
      </c>
      <c r="F9" s="298">
        <v>5833346</v>
      </c>
    </row>
    <row r="10" spans="1:9" s="89" customFormat="1" ht="15.75" x14ac:dyDescent="0.25">
      <c r="A10" s="209" t="s">
        <v>574</v>
      </c>
      <c r="B10" s="209" t="s">
        <v>577</v>
      </c>
      <c r="C10" s="297">
        <v>-2561765</v>
      </c>
      <c r="D10" s="297">
        <v>-1120</v>
      </c>
      <c r="E10" s="298" t="s">
        <v>739</v>
      </c>
      <c r="F10" s="298">
        <v>-2562885</v>
      </c>
    </row>
    <row r="11" spans="1:9" s="89" customFormat="1" ht="15.75" x14ac:dyDescent="0.25">
      <c r="A11" s="277" t="s">
        <v>216</v>
      </c>
      <c r="B11" s="278" t="s">
        <v>719</v>
      </c>
      <c r="C11" s="303">
        <v>3269689</v>
      </c>
      <c r="D11" s="246">
        <v>772</v>
      </c>
      <c r="E11" s="246" t="s">
        <v>744</v>
      </c>
      <c r="F11" s="246">
        <v>3270461</v>
      </c>
    </row>
    <row r="12" spans="1:9" s="89" customFormat="1" ht="15.75" x14ac:dyDescent="0.25">
      <c r="A12" s="91">
        <v>2024</v>
      </c>
      <c r="B12" s="91" t="s">
        <v>746</v>
      </c>
      <c r="C12" s="359"/>
      <c r="D12" s="359"/>
      <c r="E12" s="359"/>
      <c r="F12" s="359"/>
    </row>
    <row r="13" spans="1:9" s="89" customFormat="1" ht="15.75" x14ac:dyDescent="0.25">
      <c r="A13" s="361" t="s">
        <v>201</v>
      </c>
      <c r="B13" s="361" t="s">
        <v>441</v>
      </c>
      <c r="C13" s="297">
        <v>2760858</v>
      </c>
      <c r="D13" s="297" t="s">
        <v>739</v>
      </c>
      <c r="E13" s="298">
        <v>407047</v>
      </c>
      <c r="F13" s="298">
        <v>3167905</v>
      </c>
    </row>
    <row r="14" spans="1:9" s="89" customFormat="1" ht="15.75" x14ac:dyDescent="0.25">
      <c r="A14" s="209" t="s">
        <v>344</v>
      </c>
      <c r="B14" s="209" t="s">
        <v>578</v>
      </c>
      <c r="C14" s="297">
        <v>14655</v>
      </c>
      <c r="D14" s="297" t="s">
        <v>303</v>
      </c>
      <c r="E14" s="298">
        <v>-14655</v>
      </c>
      <c r="F14" s="298" t="s">
        <v>303</v>
      </c>
    </row>
    <row r="15" spans="1:9" s="89" customFormat="1" ht="15.75" x14ac:dyDescent="0.25">
      <c r="A15" s="209" t="s">
        <v>575</v>
      </c>
      <c r="B15" s="209" t="s">
        <v>579</v>
      </c>
      <c r="C15" s="297">
        <v>-1368409</v>
      </c>
      <c r="D15" s="297">
        <v>-94</v>
      </c>
      <c r="E15" s="298" t="s">
        <v>739</v>
      </c>
      <c r="F15" s="298">
        <v>-1368503</v>
      </c>
    </row>
    <row r="16" spans="1:9" s="89" customFormat="1" ht="15.75" x14ac:dyDescent="0.25">
      <c r="A16" s="277" t="s">
        <v>809</v>
      </c>
      <c r="B16" s="278" t="s">
        <v>810</v>
      </c>
      <c r="C16" s="303">
        <v>4676793</v>
      </c>
      <c r="D16" s="246">
        <v>678</v>
      </c>
      <c r="E16" s="246">
        <v>392392</v>
      </c>
      <c r="F16" s="246">
        <v>5069863</v>
      </c>
    </row>
    <row r="17" spans="1:7" s="89" customFormat="1" ht="15.75" x14ac:dyDescent="0.25">
      <c r="A17" s="91" t="s">
        <v>835</v>
      </c>
      <c r="B17" s="91" t="s">
        <v>807</v>
      </c>
      <c r="C17" s="359"/>
      <c r="D17" s="359"/>
      <c r="E17" s="359"/>
      <c r="F17" s="359"/>
    </row>
    <row r="18" spans="1:7" s="89" customFormat="1" ht="15.75" x14ac:dyDescent="0.25">
      <c r="A18" s="209" t="s">
        <v>573</v>
      </c>
      <c r="B18" s="209" t="s">
        <v>576</v>
      </c>
      <c r="C18" s="297">
        <v>8602512</v>
      </c>
      <c r="D18" s="297">
        <v>1892</v>
      </c>
      <c r="E18" s="298">
        <v>392392</v>
      </c>
      <c r="F18" s="298">
        <v>8996796</v>
      </c>
    </row>
    <row r="19" spans="1:7" s="89" customFormat="1" ht="15.75" x14ac:dyDescent="0.25">
      <c r="A19" s="209" t="s">
        <v>574</v>
      </c>
      <c r="B19" s="209" t="s">
        <v>580</v>
      </c>
      <c r="C19" s="297">
        <v>-3925719</v>
      </c>
      <c r="D19" s="297">
        <v>-1214</v>
      </c>
      <c r="E19" s="298" t="s">
        <v>739</v>
      </c>
      <c r="F19" s="298">
        <v>-3926933</v>
      </c>
    </row>
    <row r="20" spans="1:7" s="89" customFormat="1" ht="15.75" x14ac:dyDescent="0.25">
      <c r="A20" s="277" t="s">
        <v>216</v>
      </c>
      <c r="B20" s="278" t="s">
        <v>810</v>
      </c>
      <c r="C20" s="303">
        <v>4676793</v>
      </c>
      <c r="D20" s="246">
        <v>678</v>
      </c>
      <c r="E20" s="246">
        <v>392392</v>
      </c>
      <c r="F20" s="246">
        <v>5069863</v>
      </c>
    </row>
    <row r="21" spans="1:7" s="89" customFormat="1" ht="15.75" x14ac:dyDescent="0.25">
      <c r="A21" s="91">
        <v>2025</v>
      </c>
      <c r="B21" s="91" t="s">
        <v>836</v>
      </c>
      <c r="C21" s="359"/>
      <c r="D21" s="359"/>
      <c r="E21" s="359"/>
      <c r="F21" s="359"/>
    </row>
    <row r="22" spans="1:7" s="89" customFormat="1" ht="15.75" x14ac:dyDescent="0.25">
      <c r="A22" s="361" t="s">
        <v>201</v>
      </c>
      <c r="B22" s="361" t="s">
        <v>441</v>
      </c>
      <c r="C22" s="297">
        <v>685287</v>
      </c>
      <c r="D22" s="297" t="s">
        <v>739</v>
      </c>
      <c r="E22" s="298">
        <v>163280</v>
      </c>
      <c r="F22" s="298">
        <v>848567</v>
      </c>
    </row>
    <row r="23" spans="1:7" s="89" customFormat="1" ht="15.75" x14ac:dyDescent="0.25">
      <c r="A23" s="209" t="s">
        <v>575</v>
      </c>
      <c r="B23" s="209" t="s">
        <v>579</v>
      </c>
      <c r="C23" s="297">
        <v>-755434</v>
      </c>
      <c r="D23" s="297">
        <v>-47</v>
      </c>
      <c r="E23" s="298" t="s">
        <v>739</v>
      </c>
      <c r="F23" s="298">
        <v>-755481</v>
      </c>
    </row>
    <row r="24" spans="1:7" s="89" customFormat="1" ht="15.75" x14ac:dyDescent="0.25">
      <c r="A24" s="277" t="s">
        <v>900</v>
      </c>
      <c r="B24" s="278" t="s">
        <v>899</v>
      </c>
      <c r="C24" s="303">
        <v>4606646</v>
      </c>
      <c r="D24" s="246">
        <v>631</v>
      </c>
      <c r="E24" s="246">
        <v>555672</v>
      </c>
      <c r="F24" s="246">
        <v>5162949</v>
      </c>
    </row>
    <row r="25" spans="1:7" s="89" customFormat="1" ht="15.75" x14ac:dyDescent="0.25">
      <c r="A25" s="91" t="s">
        <v>875</v>
      </c>
      <c r="B25" s="91" t="s">
        <v>876</v>
      </c>
      <c r="C25" s="359"/>
      <c r="D25" s="359"/>
      <c r="E25" s="359"/>
      <c r="F25" s="359"/>
    </row>
    <row r="26" spans="1:7" s="89" customFormat="1" ht="15.75" x14ac:dyDescent="0.25">
      <c r="A26" s="209" t="s">
        <v>573</v>
      </c>
      <c r="B26" s="209" t="s">
        <v>576</v>
      </c>
      <c r="C26" s="297">
        <v>9287799</v>
      </c>
      <c r="D26" s="297">
        <v>1892</v>
      </c>
      <c r="E26" s="298">
        <v>555672</v>
      </c>
      <c r="F26" s="298">
        <v>9845363</v>
      </c>
    </row>
    <row r="27" spans="1:7" s="89" customFormat="1" ht="15.75" x14ac:dyDescent="0.25">
      <c r="A27" s="209" t="s">
        <v>574</v>
      </c>
      <c r="B27" s="209" t="s">
        <v>580</v>
      </c>
      <c r="C27" s="297">
        <v>-4681153</v>
      </c>
      <c r="D27" s="297">
        <v>-1261</v>
      </c>
      <c r="E27" s="298" t="s">
        <v>739</v>
      </c>
      <c r="F27" s="298">
        <v>-4682414</v>
      </c>
    </row>
    <row r="28" spans="1:7" s="89" customFormat="1" ht="15.75" x14ac:dyDescent="0.25">
      <c r="A28" s="277" t="s">
        <v>216</v>
      </c>
      <c r="B28" s="278" t="s">
        <v>899</v>
      </c>
      <c r="C28" s="303">
        <v>4606646</v>
      </c>
      <c r="D28" s="246">
        <v>631</v>
      </c>
      <c r="E28" s="246">
        <v>555672</v>
      </c>
      <c r="F28" s="246">
        <v>5162949</v>
      </c>
    </row>
    <row r="29" spans="1:7" s="89" customFormat="1" ht="15.75" x14ac:dyDescent="0.25">
      <c r="A29" s="91"/>
      <c r="B29" s="91"/>
    </row>
    <row r="30" spans="1:7" s="89" customFormat="1" ht="15.75" x14ac:dyDescent="0.25">
      <c r="A30" s="91"/>
      <c r="B30" s="91"/>
    </row>
    <row r="31" spans="1:7" s="89" customFormat="1" ht="15.75" x14ac:dyDescent="0.25">
      <c r="A31" s="91"/>
      <c r="B31" s="91"/>
      <c r="C31" s="371" t="s">
        <v>66</v>
      </c>
      <c r="D31" s="371"/>
      <c r="E31" s="371"/>
      <c r="F31" s="371"/>
      <c r="G31" s="371"/>
    </row>
    <row r="32" spans="1:7" s="89" customFormat="1" ht="63" x14ac:dyDescent="0.25">
      <c r="A32" s="347"/>
      <c r="B32" s="347"/>
      <c r="C32" s="348" t="s">
        <v>570</v>
      </c>
      <c r="D32" s="348" t="s">
        <v>571</v>
      </c>
      <c r="E32" s="348" t="s">
        <v>723</v>
      </c>
      <c r="F32" s="348" t="s">
        <v>572</v>
      </c>
      <c r="G32" s="348" t="s">
        <v>37</v>
      </c>
    </row>
    <row r="33" spans="1:7" s="89" customFormat="1" ht="31.5" x14ac:dyDescent="0.25">
      <c r="A33" s="347"/>
      <c r="B33" s="347"/>
      <c r="C33" s="348" t="s">
        <v>720</v>
      </c>
      <c r="D33" s="348" t="s">
        <v>721</v>
      </c>
      <c r="E33" s="348" t="s">
        <v>724</v>
      </c>
      <c r="F33" s="348" t="s">
        <v>722</v>
      </c>
      <c r="G33" s="348" t="s">
        <v>38</v>
      </c>
    </row>
    <row r="34" spans="1:7" s="89" customFormat="1" ht="15.75" x14ac:dyDescent="0.25">
      <c r="A34" s="102"/>
      <c r="B34" s="103"/>
      <c r="C34" s="273" t="s">
        <v>14</v>
      </c>
      <c r="D34" s="273" t="s">
        <v>14</v>
      </c>
      <c r="E34" s="273" t="s">
        <v>14</v>
      </c>
      <c r="F34" s="273" t="s">
        <v>14</v>
      </c>
      <c r="G34" s="273" t="s">
        <v>14</v>
      </c>
    </row>
    <row r="35" spans="1:7" s="89" customFormat="1" ht="15.75" x14ac:dyDescent="0.25">
      <c r="A35" s="301" t="str">
        <f>A8</f>
        <v>2023. gada 31. decembris</v>
      </c>
      <c r="B35" s="300" t="str">
        <f>B8</f>
        <v>At 31 December 2023</v>
      </c>
      <c r="C35" s="282"/>
      <c r="D35" s="282"/>
      <c r="E35" s="282"/>
      <c r="F35" s="282"/>
      <c r="G35" s="282"/>
    </row>
    <row r="36" spans="1:7" s="89" customFormat="1" ht="15.75" x14ac:dyDescent="0.25">
      <c r="A36" s="209" t="s">
        <v>573</v>
      </c>
      <c r="B36" s="209" t="s">
        <v>576</v>
      </c>
      <c r="C36" s="297">
        <v>13571767</v>
      </c>
      <c r="D36" s="297">
        <v>1892</v>
      </c>
      <c r="E36" s="298">
        <v>1007865</v>
      </c>
      <c r="F36" s="298">
        <v>15180182</v>
      </c>
      <c r="G36" s="298">
        <v>29761706</v>
      </c>
    </row>
    <row r="37" spans="1:7" s="89" customFormat="1" ht="15.75" x14ac:dyDescent="0.25">
      <c r="A37" s="209" t="s">
        <v>574</v>
      </c>
      <c r="B37" s="209" t="s">
        <v>584</v>
      </c>
      <c r="C37" s="297">
        <v>-8499546</v>
      </c>
      <c r="D37" s="297">
        <v>-1120</v>
      </c>
      <c r="E37" s="298" t="s">
        <v>739</v>
      </c>
      <c r="F37" s="298" t="s">
        <v>739</v>
      </c>
      <c r="G37" s="298">
        <v>-8500666</v>
      </c>
    </row>
    <row r="38" spans="1:7" s="89" customFormat="1" ht="15.75" x14ac:dyDescent="0.25">
      <c r="A38" s="277" t="s">
        <v>216</v>
      </c>
      <c r="B38" s="278" t="str">
        <f>B11</f>
        <v>NBV at 31 December 2023</v>
      </c>
      <c r="C38" s="303">
        <v>5072221</v>
      </c>
      <c r="D38" s="246">
        <v>772</v>
      </c>
      <c r="E38" s="246">
        <v>1007865</v>
      </c>
      <c r="F38" s="246">
        <v>15180182</v>
      </c>
      <c r="G38" s="246">
        <v>21261040</v>
      </c>
    </row>
    <row r="39" spans="1:7" s="89" customFormat="1" ht="15.75" x14ac:dyDescent="0.25">
      <c r="A39" s="91">
        <f>A12</f>
        <v>2024</v>
      </c>
      <c r="B39" s="91" t="str">
        <f>B12</f>
        <v>For 2024</v>
      </c>
      <c r="C39" s="359"/>
      <c r="D39" s="359"/>
      <c r="E39" s="359"/>
      <c r="F39" s="359"/>
      <c r="G39" s="359"/>
    </row>
    <row r="40" spans="1:7" s="89" customFormat="1" ht="15.75" x14ac:dyDescent="0.25">
      <c r="A40" s="361" t="s">
        <v>201</v>
      </c>
      <c r="B40" s="361" t="s">
        <v>441</v>
      </c>
      <c r="C40" s="297">
        <v>2760858</v>
      </c>
      <c r="D40" s="297" t="s">
        <v>739</v>
      </c>
      <c r="E40" s="298" t="s">
        <v>739</v>
      </c>
      <c r="F40" s="298">
        <v>2427937</v>
      </c>
      <c r="G40" s="298">
        <v>5188795</v>
      </c>
    </row>
    <row r="41" spans="1:7" s="89" customFormat="1" ht="15.75" x14ac:dyDescent="0.25">
      <c r="A41" s="209" t="s">
        <v>344</v>
      </c>
      <c r="B41" s="209" t="s">
        <v>578</v>
      </c>
      <c r="C41" s="297">
        <v>422568</v>
      </c>
      <c r="D41" s="297" t="s">
        <v>739</v>
      </c>
      <c r="E41" s="298" t="s">
        <v>303</v>
      </c>
      <c r="F41" s="298">
        <v>-422568</v>
      </c>
      <c r="G41" s="298" t="s">
        <v>303</v>
      </c>
    </row>
    <row r="42" spans="1:7" s="89" customFormat="1" ht="15.75" x14ac:dyDescent="0.25">
      <c r="A42" s="209" t="s">
        <v>575</v>
      </c>
      <c r="B42" s="209" t="s">
        <v>586</v>
      </c>
      <c r="C42" s="297">
        <v>-2098523</v>
      </c>
      <c r="D42" s="297">
        <v>-94</v>
      </c>
      <c r="E42" s="298">
        <v>-100787</v>
      </c>
      <c r="F42" s="298" t="s">
        <v>303</v>
      </c>
      <c r="G42" s="298">
        <v>-2199404</v>
      </c>
    </row>
    <row r="43" spans="1:7" s="89" customFormat="1" ht="15.75" x14ac:dyDescent="0.25">
      <c r="A43" s="277" t="str">
        <f>A16</f>
        <v>Atlikusī vērtība 2024. gada 31. decembrī</v>
      </c>
      <c r="B43" s="278" t="str">
        <f>B16</f>
        <v>NBV at 31 December 2024</v>
      </c>
      <c r="C43" s="303">
        <v>6157124</v>
      </c>
      <c r="D43" s="246">
        <v>678</v>
      </c>
      <c r="E43" s="246">
        <v>907078</v>
      </c>
      <c r="F43" s="246">
        <v>17185551</v>
      </c>
      <c r="G43" s="246">
        <v>24250431</v>
      </c>
    </row>
    <row r="44" spans="1:7" s="89" customFormat="1" ht="15.75" x14ac:dyDescent="0.25">
      <c r="A44" s="91" t="str">
        <f>A17</f>
        <v>2024.gada 31.decembris</v>
      </c>
      <c r="B44" s="91" t="str">
        <f>B17</f>
        <v>At 31 December 2024</v>
      </c>
      <c r="C44" s="359"/>
      <c r="D44" s="359"/>
      <c r="E44" s="359"/>
      <c r="F44" s="359"/>
      <c r="G44" s="359"/>
    </row>
    <row r="45" spans="1:7" s="89" customFormat="1" ht="15.75" x14ac:dyDescent="0.25">
      <c r="A45" s="361" t="s">
        <v>573</v>
      </c>
      <c r="B45" s="361" t="s">
        <v>576</v>
      </c>
      <c r="C45" s="297">
        <v>16255193</v>
      </c>
      <c r="D45" s="297">
        <v>1892</v>
      </c>
      <c r="E45" s="298">
        <v>1007865</v>
      </c>
      <c r="F45" s="298">
        <v>17185551</v>
      </c>
      <c r="G45" s="298">
        <v>34450501</v>
      </c>
    </row>
    <row r="46" spans="1:7" s="89" customFormat="1" ht="15.75" x14ac:dyDescent="0.25">
      <c r="A46" s="209" t="s">
        <v>574</v>
      </c>
      <c r="B46" s="209" t="s">
        <v>577</v>
      </c>
      <c r="C46" s="297">
        <v>-10098069</v>
      </c>
      <c r="D46" s="297">
        <v>-1214</v>
      </c>
      <c r="E46" s="298">
        <v>-100787</v>
      </c>
      <c r="F46" s="298" t="s">
        <v>739</v>
      </c>
      <c r="G46" s="298">
        <v>-10200070</v>
      </c>
    </row>
    <row r="47" spans="1:7" s="89" customFormat="1" ht="15.75" x14ac:dyDescent="0.25">
      <c r="A47" s="277" t="s">
        <v>216</v>
      </c>
      <c r="B47" s="278" t="str">
        <f>B20</f>
        <v>NBV at 31 December 2024</v>
      </c>
      <c r="C47" s="303">
        <v>6157124</v>
      </c>
      <c r="D47" s="246">
        <v>678</v>
      </c>
      <c r="E47" s="246">
        <v>907078</v>
      </c>
      <c r="F47" s="246">
        <v>17185551</v>
      </c>
      <c r="G47" s="246">
        <v>24250431</v>
      </c>
    </row>
    <row r="48" spans="1:7" s="89" customFormat="1" ht="15.75" x14ac:dyDescent="0.25">
      <c r="A48" s="91">
        <f>A21</f>
        <v>2025</v>
      </c>
      <c r="B48" s="91" t="str">
        <f>B21</f>
        <v>For 2025</v>
      </c>
      <c r="C48" s="359"/>
      <c r="D48" s="359"/>
      <c r="E48" s="359"/>
      <c r="F48" s="359"/>
      <c r="G48" s="359"/>
    </row>
    <row r="49" spans="1:9" s="89" customFormat="1" ht="15.75" x14ac:dyDescent="0.25">
      <c r="A49" s="361" t="s">
        <v>201</v>
      </c>
      <c r="B49" s="361" t="s">
        <v>441</v>
      </c>
      <c r="C49" s="297">
        <v>685287</v>
      </c>
      <c r="D49" s="297" t="s">
        <v>739</v>
      </c>
      <c r="E49" s="298" t="s">
        <v>739</v>
      </c>
      <c r="F49" s="298">
        <v>268175</v>
      </c>
      <c r="G49" s="298">
        <v>953462</v>
      </c>
    </row>
    <row r="50" spans="1:9" s="89" customFormat="1" ht="15.75" x14ac:dyDescent="0.25">
      <c r="A50" s="209" t="s">
        <v>344</v>
      </c>
      <c r="B50" s="209" t="s">
        <v>578</v>
      </c>
      <c r="C50" s="297">
        <v>66450</v>
      </c>
      <c r="D50" s="297" t="s">
        <v>739</v>
      </c>
      <c r="E50" s="298" t="s">
        <v>303</v>
      </c>
      <c r="F50" s="298">
        <v>-66450</v>
      </c>
      <c r="G50" s="298" t="s">
        <v>303</v>
      </c>
    </row>
    <row r="51" spans="1:9" s="89" customFormat="1" ht="15.75" x14ac:dyDescent="0.25">
      <c r="A51" s="209" t="s">
        <v>575</v>
      </c>
      <c r="B51" s="209" t="s">
        <v>586</v>
      </c>
      <c r="C51" s="297">
        <v>-1142111</v>
      </c>
      <c r="D51" s="297">
        <v>-47</v>
      </c>
      <c r="E51" s="298">
        <v>-50393</v>
      </c>
      <c r="F51" s="298" t="s">
        <v>303</v>
      </c>
      <c r="G51" s="298">
        <v>-1192551</v>
      </c>
    </row>
    <row r="52" spans="1:9" s="89" customFormat="1" ht="15.75" x14ac:dyDescent="0.25">
      <c r="A52" s="277" t="str">
        <f>A24</f>
        <v>Atlikusī vērtība 2025. gada 30. jūnijā</v>
      </c>
      <c r="B52" s="278" t="str">
        <f>B24</f>
        <v>NBV at 30 June 2025</v>
      </c>
      <c r="C52" s="303">
        <v>5766750</v>
      </c>
      <c r="D52" s="246">
        <v>631</v>
      </c>
      <c r="E52" s="246">
        <v>856685</v>
      </c>
      <c r="F52" s="246">
        <v>17387276</v>
      </c>
      <c r="G52" s="246">
        <v>24011342</v>
      </c>
    </row>
    <row r="53" spans="1:9" s="89" customFormat="1" ht="15.75" x14ac:dyDescent="0.25">
      <c r="A53" s="91" t="str">
        <f>A25</f>
        <v>2025. gada 30. jūnijā</v>
      </c>
      <c r="B53" s="91" t="str">
        <f>B25</f>
        <v>At 30 June 2025</v>
      </c>
      <c r="C53" s="359"/>
      <c r="D53" s="359"/>
      <c r="E53" s="359"/>
      <c r="F53" s="359"/>
      <c r="G53" s="359"/>
    </row>
    <row r="54" spans="1:9" s="89" customFormat="1" ht="15.75" x14ac:dyDescent="0.25">
      <c r="A54" s="361" t="s">
        <v>573</v>
      </c>
      <c r="B54" s="361" t="s">
        <v>576</v>
      </c>
      <c r="C54" s="297">
        <v>17006930</v>
      </c>
      <c r="D54" s="297">
        <v>1892</v>
      </c>
      <c r="E54" s="298">
        <v>1007865</v>
      </c>
      <c r="F54" s="298">
        <v>17387276</v>
      </c>
      <c r="G54" s="298">
        <v>35403963</v>
      </c>
    </row>
    <row r="55" spans="1:9" s="89" customFormat="1" ht="15.75" x14ac:dyDescent="0.25">
      <c r="A55" s="209" t="s">
        <v>574</v>
      </c>
      <c r="B55" s="209" t="s">
        <v>584</v>
      </c>
      <c r="C55" s="297">
        <v>-11240180</v>
      </c>
      <c r="D55" s="297">
        <v>-1261</v>
      </c>
      <c r="E55" s="298">
        <v>-151180</v>
      </c>
      <c r="F55" s="298" t="s">
        <v>739</v>
      </c>
      <c r="G55" s="298">
        <v>-11392621</v>
      </c>
    </row>
    <row r="56" spans="1:9" s="89" customFormat="1" ht="15.75" x14ac:dyDescent="0.25">
      <c r="A56" s="277" t="s">
        <v>216</v>
      </c>
      <c r="B56" s="278" t="str">
        <f>B28</f>
        <v>NBV at 30 June 2025</v>
      </c>
      <c r="C56" s="303">
        <v>5766750</v>
      </c>
      <c r="D56" s="246">
        <v>631</v>
      </c>
      <c r="E56" s="246">
        <v>856685</v>
      </c>
      <c r="F56" s="246">
        <v>17387276</v>
      </c>
      <c r="G56" s="246">
        <v>24011342</v>
      </c>
    </row>
    <row r="57" spans="1:9" s="89" customFormat="1" ht="15.75" x14ac:dyDescent="0.25">
      <c r="A57" s="91"/>
      <c r="B57" s="91"/>
    </row>
    <row r="58" spans="1:9" x14ac:dyDescent="0.25">
      <c r="A58" s="100"/>
      <c r="B58" s="100"/>
    </row>
    <row r="59" spans="1:9" s="167" customFormat="1" ht="15.75" x14ac:dyDescent="0.25">
      <c r="A59" s="274" t="s">
        <v>587</v>
      </c>
      <c r="B59" s="274" t="s">
        <v>588</v>
      </c>
      <c r="C59" s="370" t="s">
        <v>65</v>
      </c>
      <c r="D59" s="370"/>
      <c r="E59" s="370"/>
      <c r="F59" s="370"/>
      <c r="G59" s="370"/>
      <c r="H59" s="370"/>
      <c r="I59" s="370"/>
    </row>
    <row r="60" spans="1:9" ht="45" x14ac:dyDescent="0.25">
      <c r="A60" s="101"/>
      <c r="B60" s="101"/>
      <c r="C60" s="158" t="s">
        <v>202</v>
      </c>
      <c r="D60" s="158" t="s">
        <v>204</v>
      </c>
      <c r="E60" s="158" t="s">
        <v>206</v>
      </c>
      <c r="F60" s="158" t="s">
        <v>208</v>
      </c>
      <c r="G60" s="158" t="s">
        <v>211</v>
      </c>
      <c r="H60" s="158" t="s">
        <v>212</v>
      </c>
      <c r="I60" s="158" t="s">
        <v>37</v>
      </c>
    </row>
    <row r="61" spans="1:9" ht="45" customHeight="1" x14ac:dyDescent="0.25">
      <c r="A61" s="101"/>
      <c r="B61" s="101"/>
      <c r="C61" s="158" t="s">
        <v>435</v>
      </c>
      <c r="D61" s="158" t="s">
        <v>436</v>
      </c>
      <c r="E61" s="158" t="s">
        <v>437</v>
      </c>
      <c r="F61" s="158" t="s">
        <v>438</v>
      </c>
      <c r="G61" s="158" t="s">
        <v>210</v>
      </c>
      <c r="H61" s="158" t="s">
        <v>439</v>
      </c>
      <c r="I61" s="158" t="s">
        <v>38</v>
      </c>
    </row>
    <row r="62" spans="1:9" x14ac:dyDescent="0.25">
      <c r="A62" s="102"/>
      <c r="B62" s="103"/>
      <c r="C62" s="273" t="s">
        <v>14</v>
      </c>
      <c r="D62" s="273" t="s">
        <v>14</v>
      </c>
      <c r="E62" s="273" t="s">
        <v>14</v>
      </c>
      <c r="F62" s="273" t="s">
        <v>14</v>
      </c>
      <c r="G62" s="273" t="s">
        <v>14</v>
      </c>
      <c r="H62" s="273" t="s">
        <v>14</v>
      </c>
      <c r="I62" s="273" t="s">
        <v>14</v>
      </c>
    </row>
    <row r="63" spans="1:9" s="167" customFormat="1" x14ac:dyDescent="0.25">
      <c r="A63" s="301" t="str">
        <f>A35</f>
        <v>2023. gada 31. decembris</v>
      </c>
      <c r="B63" s="300" t="str">
        <f>B35</f>
        <v>At 31 December 2023</v>
      </c>
      <c r="C63" s="282"/>
      <c r="D63" s="282"/>
      <c r="E63" s="282"/>
      <c r="F63" s="282"/>
      <c r="G63" s="282"/>
      <c r="H63" s="282"/>
      <c r="I63" s="282"/>
    </row>
    <row r="64" spans="1:9" x14ac:dyDescent="0.25">
      <c r="A64" s="209" t="s">
        <v>214</v>
      </c>
      <c r="B64" s="209" t="s">
        <v>589</v>
      </c>
      <c r="C64" s="297">
        <v>46311360</v>
      </c>
      <c r="D64" s="297">
        <v>8661999</v>
      </c>
      <c r="E64" s="298">
        <v>1200434390</v>
      </c>
      <c r="F64" s="298">
        <v>11640674</v>
      </c>
      <c r="G64" s="298">
        <v>21305280</v>
      </c>
      <c r="H64" s="298">
        <v>47198775</v>
      </c>
      <c r="I64" s="298">
        <v>1335552478</v>
      </c>
    </row>
    <row r="65" spans="1:9" x14ac:dyDescent="0.25">
      <c r="A65" s="209" t="s">
        <v>215</v>
      </c>
      <c r="B65" s="209" t="s">
        <v>440</v>
      </c>
      <c r="C65" s="297">
        <v>-7387168</v>
      </c>
      <c r="D65" s="297">
        <v>-4611793</v>
      </c>
      <c r="E65" s="298">
        <v>-599135469</v>
      </c>
      <c r="F65" s="298">
        <v>-8802775</v>
      </c>
      <c r="G65" s="298">
        <v>-16533157</v>
      </c>
      <c r="H65" s="298" t="s">
        <v>748</v>
      </c>
      <c r="I65" s="298">
        <v>-636470362</v>
      </c>
    </row>
    <row r="66" spans="1:9" s="167" customFormat="1" x14ac:dyDescent="0.25">
      <c r="A66" s="277" t="s">
        <v>216</v>
      </c>
      <c r="B66" s="278" t="str">
        <f>B38</f>
        <v>NBV at 31 December 2023</v>
      </c>
      <c r="C66" s="303">
        <v>38924192</v>
      </c>
      <c r="D66" s="246">
        <v>4050206</v>
      </c>
      <c r="E66" s="246">
        <v>601298921</v>
      </c>
      <c r="F66" s="246">
        <v>2837899</v>
      </c>
      <c r="G66" s="246">
        <v>4772123</v>
      </c>
      <c r="H66" s="246">
        <v>47198775</v>
      </c>
      <c r="I66" s="246">
        <v>699082116</v>
      </c>
    </row>
    <row r="67" spans="1:9" s="167" customFormat="1" x14ac:dyDescent="0.25">
      <c r="A67" s="299">
        <f>A39</f>
        <v>2024</v>
      </c>
      <c r="B67" s="299" t="str">
        <f>B39</f>
        <v>For 2024</v>
      </c>
      <c r="C67" s="281"/>
      <c r="D67" s="281"/>
      <c r="E67" s="282"/>
      <c r="F67" s="282"/>
      <c r="G67" s="282"/>
      <c r="H67" s="282"/>
      <c r="I67" s="282"/>
    </row>
    <row r="68" spans="1:9" x14ac:dyDescent="0.25">
      <c r="A68" s="209" t="s">
        <v>201</v>
      </c>
      <c r="B68" s="209" t="s">
        <v>441</v>
      </c>
      <c r="C68" s="297">
        <v>799</v>
      </c>
      <c r="D68" s="297" t="s">
        <v>748</v>
      </c>
      <c r="E68" s="298" t="s">
        <v>314</v>
      </c>
      <c r="F68" s="298">
        <v>17245</v>
      </c>
      <c r="G68" s="298">
        <v>2159552</v>
      </c>
      <c r="H68" s="298">
        <v>156899270</v>
      </c>
      <c r="I68" s="298">
        <v>159076866</v>
      </c>
    </row>
    <row r="69" spans="1:9" x14ac:dyDescent="0.25">
      <c r="A69" s="209" t="s">
        <v>344</v>
      </c>
      <c r="B69" s="209" t="s">
        <v>578</v>
      </c>
      <c r="C69" s="297">
        <v>109128</v>
      </c>
      <c r="D69" s="297">
        <v>9363</v>
      </c>
      <c r="E69" s="298">
        <v>32197832</v>
      </c>
      <c r="F69" s="298">
        <v>1406730</v>
      </c>
      <c r="G69" s="298">
        <v>4934953</v>
      </c>
      <c r="H69" s="298">
        <v>-38658006</v>
      </c>
      <c r="I69" s="298" t="s">
        <v>303</v>
      </c>
    </row>
    <row r="70" spans="1:9" x14ac:dyDescent="0.25">
      <c r="A70" s="209" t="s">
        <v>217</v>
      </c>
      <c r="B70" s="209" t="s">
        <v>219</v>
      </c>
      <c r="C70" s="297" t="s">
        <v>324</v>
      </c>
      <c r="D70" s="297" t="s">
        <v>303</v>
      </c>
      <c r="E70" s="298" t="s">
        <v>303</v>
      </c>
      <c r="F70" s="298" t="s">
        <v>796</v>
      </c>
      <c r="G70" s="298" t="s">
        <v>303</v>
      </c>
      <c r="H70" s="298">
        <v>-48183</v>
      </c>
      <c r="I70" s="298">
        <v>-48183</v>
      </c>
    </row>
    <row r="71" spans="1:9" x14ac:dyDescent="0.25">
      <c r="A71" s="209" t="s">
        <v>220</v>
      </c>
      <c r="B71" s="209" t="s">
        <v>442</v>
      </c>
      <c r="C71" s="297">
        <v>-6746</v>
      </c>
      <c r="D71" s="297">
        <v>-821</v>
      </c>
      <c r="E71" s="298">
        <v>-185959</v>
      </c>
      <c r="F71" s="298">
        <v>-77</v>
      </c>
      <c r="G71" s="298">
        <v>-630</v>
      </c>
      <c r="H71" s="298" t="s">
        <v>303</v>
      </c>
      <c r="I71" s="298">
        <v>-194233</v>
      </c>
    </row>
    <row r="72" spans="1:9" x14ac:dyDescent="0.25">
      <c r="A72" s="209" t="s">
        <v>218</v>
      </c>
      <c r="B72" s="209" t="s">
        <v>590</v>
      </c>
      <c r="C72" s="297">
        <v>-1393134</v>
      </c>
      <c r="D72" s="297">
        <v>-519665</v>
      </c>
      <c r="E72" s="298">
        <v>-28111652</v>
      </c>
      <c r="F72" s="298">
        <v>-971199</v>
      </c>
      <c r="G72" s="298">
        <v>-2923182</v>
      </c>
      <c r="H72" s="298" t="s">
        <v>303</v>
      </c>
      <c r="I72" s="298">
        <v>-33918832</v>
      </c>
    </row>
    <row r="73" spans="1:9" s="167" customFormat="1" x14ac:dyDescent="0.25">
      <c r="A73" s="277" t="str">
        <f>A43</f>
        <v>Atlikusī vērtība 2024. gada 31. decembrī</v>
      </c>
      <c r="B73" s="278" t="str">
        <f>B43</f>
        <v>NBV at 31 December 2024</v>
      </c>
      <c r="C73" s="303">
        <v>37634239</v>
      </c>
      <c r="D73" s="246">
        <v>3539083</v>
      </c>
      <c r="E73" s="246">
        <v>605199142</v>
      </c>
      <c r="F73" s="246">
        <v>3290598</v>
      </c>
      <c r="G73" s="246">
        <v>8942816</v>
      </c>
      <c r="H73" s="246">
        <v>165391856</v>
      </c>
      <c r="I73" s="246">
        <v>823997734</v>
      </c>
    </row>
    <row r="74" spans="1:9" s="167" customFormat="1" x14ac:dyDescent="0.25">
      <c r="A74" s="280" t="str">
        <f>A44</f>
        <v>2024.gada 31.decembris</v>
      </c>
      <c r="B74" s="280" t="str">
        <f>B44</f>
        <v>At 31 December 2024</v>
      </c>
      <c r="C74" s="281"/>
      <c r="D74" s="281"/>
      <c r="E74" s="282"/>
      <c r="F74" s="282"/>
      <c r="G74" s="282"/>
      <c r="H74" s="282"/>
      <c r="I74" s="282"/>
    </row>
    <row r="75" spans="1:9" x14ac:dyDescent="0.25">
      <c r="A75" s="209" t="s">
        <v>214</v>
      </c>
      <c r="B75" s="209" t="s">
        <v>589</v>
      </c>
      <c r="C75" s="297">
        <v>46047187</v>
      </c>
      <c r="D75" s="297">
        <v>8492718</v>
      </c>
      <c r="E75" s="298">
        <v>1216528318</v>
      </c>
      <c r="F75" s="298">
        <v>12965650</v>
      </c>
      <c r="G75" s="298">
        <v>28037858</v>
      </c>
      <c r="H75" s="298">
        <v>165391856</v>
      </c>
      <c r="I75" s="298">
        <v>1477463587</v>
      </c>
    </row>
    <row r="76" spans="1:9" x14ac:dyDescent="0.25">
      <c r="A76" s="209" t="s">
        <v>215</v>
      </c>
      <c r="B76" s="209" t="s">
        <v>440</v>
      </c>
      <c r="C76" s="297">
        <v>-8412948</v>
      </c>
      <c r="D76" s="297">
        <v>-4953635</v>
      </c>
      <c r="E76" s="298">
        <v>-611329176</v>
      </c>
      <c r="F76" s="298">
        <v>-9675052</v>
      </c>
      <c r="G76" s="298">
        <v>-19095042</v>
      </c>
      <c r="H76" s="298" t="s">
        <v>324</v>
      </c>
      <c r="I76" s="298">
        <v>-653465853</v>
      </c>
    </row>
    <row r="77" spans="1:9" s="167" customFormat="1" x14ac:dyDescent="0.25">
      <c r="A77" s="277" t="str">
        <f>A47</f>
        <v>Atlikusī vērtība</v>
      </c>
      <c r="B77" s="278" t="str">
        <f>B47</f>
        <v>NBV at 31 December 2024</v>
      </c>
      <c r="C77" s="303">
        <v>37634239</v>
      </c>
      <c r="D77" s="246">
        <v>3539083</v>
      </c>
      <c r="E77" s="246">
        <v>605199142</v>
      </c>
      <c r="F77" s="246">
        <v>3290598</v>
      </c>
      <c r="G77" s="246">
        <v>8942816</v>
      </c>
      <c r="H77" s="246">
        <v>165391856</v>
      </c>
      <c r="I77" s="246">
        <v>823997734</v>
      </c>
    </row>
    <row r="78" spans="1:9" s="167" customFormat="1" x14ac:dyDescent="0.25">
      <c r="A78" s="299">
        <f>A48</f>
        <v>2025</v>
      </c>
      <c r="B78" s="299" t="str">
        <f>B48</f>
        <v>For 2025</v>
      </c>
      <c r="C78" s="281"/>
      <c r="D78" s="281"/>
      <c r="E78" s="282"/>
      <c r="F78" s="282"/>
      <c r="G78" s="282"/>
      <c r="H78" s="282"/>
      <c r="I78" s="282"/>
    </row>
    <row r="79" spans="1:9" x14ac:dyDescent="0.25">
      <c r="A79" s="209" t="s">
        <v>201</v>
      </c>
      <c r="B79" s="209" t="s">
        <v>441</v>
      </c>
      <c r="C79" s="297">
        <v>250</v>
      </c>
      <c r="D79" s="297" t="s">
        <v>748</v>
      </c>
      <c r="E79" s="298" t="s">
        <v>314</v>
      </c>
      <c r="F79" s="298" t="s">
        <v>303</v>
      </c>
      <c r="G79" s="298">
        <v>1299244</v>
      </c>
      <c r="H79" s="298">
        <v>53096936</v>
      </c>
      <c r="I79" s="298">
        <v>54396430</v>
      </c>
    </row>
    <row r="80" spans="1:9" x14ac:dyDescent="0.25">
      <c r="A80" s="209" t="s">
        <v>344</v>
      </c>
      <c r="B80" s="209" t="s">
        <v>578</v>
      </c>
      <c r="C80" s="297">
        <v>7929572</v>
      </c>
      <c r="D80" s="297">
        <v>41058</v>
      </c>
      <c r="E80" s="298">
        <v>41944480</v>
      </c>
      <c r="F80" s="298">
        <v>2743906</v>
      </c>
      <c r="G80" s="298">
        <v>739728</v>
      </c>
      <c r="H80" s="298">
        <v>-53398744</v>
      </c>
      <c r="I80" s="298" t="s">
        <v>303</v>
      </c>
    </row>
    <row r="81" spans="1:13" x14ac:dyDescent="0.25">
      <c r="A81" s="209" t="s">
        <v>217</v>
      </c>
      <c r="B81" s="209" t="s">
        <v>219</v>
      </c>
      <c r="C81" s="297" t="s">
        <v>303</v>
      </c>
      <c r="D81" s="297" t="s">
        <v>303</v>
      </c>
      <c r="E81" s="298" t="s">
        <v>303</v>
      </c>
      <c r="F81" s="298" t="s">
        <v>303</v>
      </c>
      <c r="G81" s="298" t="s">
        <v>303</v>
      </c>
      <c r="H81" s="298">
        <v>-29970</v>
      </c>
      <c r="I81" s="298">
        <v>-29970</v>
      </c>
    </row>
    <row r="82" spans="1:13" x14ac:dyDescent="0.25">
      <c r="A82" s="209" t="s">
        <v>220</v>
      </c>
      <c r="B82" s="209" t="s">
        <v>442</v>
      </c>
      <c r="C82" s="297">
        <v>-113137</v>
      </c>
      <c r="D82" s="297">
        <v>-1633</v>
      </c>
      <c r="E82" s="298">
        <v>-300031</v>
      </c>
      <c r="F82" s="298">
        <v>-237</v>
      </c>
      <c r="G82" s="298">
        <v>-1133</v>
      </c>
      <c r="H82" s="298" t="s">
        <v>303</v>
      </c>
      <c r="I82" s="298">
        <v>-416171</v>
      </c>
    </row>
    <row r="83" spans="1:13" x14ac:dyDescent="0.25">
      <c r="A83" s="209" t="s">
        <v>218</v>
      </c>
      <c r="B83" s="209" t="s">
        <v>590</v>
      </c>
      <c r="C83" s="297">
        <v>-783081</v>
      </c>
      <c r="D83" s="297">
        <v>-251721</v>
      </c>
      <c r="E83" s="298">
        <v>-14367509</v>
      </c>
      <c r="F83" s="298">
        <v>-618863</v>
      </c>
      <c r="G83" s="298">
        <v>-1149481</v>
      </c>
      <c r="H83" s="298" t="s">
        <v>303</v>
      </c>
      <c r="I83" s="298">
        <v>-17170655</v>
      </c>
    </row>
    <row r="84" spans="1:13" s="167" customFormat="1" x14ac:dyDescent="0.25">
      <c r="A84" s="277" t="str">
        <f>A52</f>
        <v>Atlikusī vērtība 2025. gada 30. jūnijā</v>
      </c>
      <c r="B84" s="278" t="str">
        <f>B52</f>
        <v>NBV at 30 June 2025</v>
      </c>
      <c r="C84" s="303">
        <v>44667843</v>
      </c>
      <c r="D84" s="246">
        <v>3326787</v>
      </c>
      <c r="E84" s="246">
        <v>632476082</v>
      </c>
      <c r="F84" s="246">
        <v>5415404</v>
      </c>
      <c r="G84" s="246">
        <v>9831174</v>
      </c>
      <c r="H84" s="246">
        <v>165060078</v>
      </c>
      <c r="I84" s="246">
        <v>860777368</v>
      </c>
    </row>
    <row r="85" spans="1:13" s="167" customFormat="1" x14ac:dyDescent="0.25">
      <c r="A85" s="280" t="str">
        <f>A53</f>
        <v>2025. gada 30. jūnijā</v>
      </c>
      <c r="B85" s="280" t="str">
        <f>B53</f>
        <v>At 30 June 2025</v>
      </c>
      <c r="C85" s="281"/>
      <c r="D85" s="281"/>
      <c r="E85" s="282"/>
      <c r="F85" s="282"/>
      <c r="G85" s="282"/>
      <c r="H85" s="282"/>
      <c r="I85" s="282"/>
    </row>
    <row r="86" spans="1:13" x14ac:dyDescent="0.25">
      <c r="A86" s="209" t="s">
        <v>214</v>
      </c>
      <c r="B86" s="209" t="s">
        <v>589</v>
      </c>
      <c r="C86" s="297">
        <v>53644108</v>
      </c>
      <c r="D86" s="297">
        <v>8424922</v>
      </c>
      <c r="E86" s="298">
        <v>1254830074</v>
      </c>
      <c r="F86" s="298">
        <v>15670785</v>
      </c>
      <c r="G86" s="298">
        <v>29973778</v>
      </c>
      <c r="H86" s="298">
        <v>165060078</v>
      </c>
      <c r="I86" s="298">
        <v>1527603745</v>
      </c>
    </row>
    <row r="87" spans="1:13" x14ac:dyDescent="0.25">
      <c r="A87" s="209" t="s">
        <v>215</v>
      </c>
      <c r="B87" s="209" t="s">
        <v>440</v>
      </c>
      <c r="C87" s="297">
        <v>-8976265</v>
      </c>
      <c r="D87" s="297">
        <v>-5098135</v>
      </c>
      <c r="E87" s="298">
        <v>-622353992</v>
      </c>
      <c r="F87" s="298">
        <v>-10255381</v>
      </c>
      <c r="G87" s="298">
        <v>-20142604</v>
      </c>
      <c r="H87" s="298" t="s">
        <v>324</v>
      </c>
      <c r="I87" s="298">
        <v>-666826377</v>
      </c>
    </row>
    <row r="88" spans="1:13" s="167" customFormat="1" x14ac:dyDescent="0.25">
      <c r="A88" s="277" t="s">
        <v>216</v>
      </c>
      <c r="B88" s="278" t="str">
        <f>B56</f>
        <v>NBV at 30 June 2025</v>
      </c>
      <c r="C88" s="303">
        <v>44667843</v>
      </c>
      <c r="D88" s="246">
        <v>3326787</v>
      </c>
      <c r="E88" s="246">
        <v>632476082</v>
      </c>
      <c r="F88" s="246">
        <v>5415404</v>
      </c>
      <c r="G88" s="246">
        <v>9831174</v>
      </c>
      <c r="H88" s="246">
        <v>165060078</v>
      </c>
      <c r="I88" s="246">
        <v>860777368</v>
      </c>
    </row>
    <row r="90" spans="1:13" s="167" customFormat="1" ht="15.75" x14ac:dyDescent="0.25">
      <c r="A90" s="274"/>
      <c r="B90" s="274"/>
      <c r="C90" s="371" t="s">
        <v>66</v>
      </c>
      <c r="D90" s="371"/>
      <c r="E90" s="371"/>
      <c r="F90" s="371"/>
      <c r="G90" s="371"/>
      <c r="H90" s="371"/>
      <c r="I90" s="371"/>
      <c r="J90" s="371"/>
      <c r="K90" s="371"/>
      <c r="L90" s="371"/>
      <c r="M90" s="371"/>
    </row>
    <row r="91" spans="1:13" ht="75" x14ac:dyDescent="0.25">
      <c r="A91" s="101"/>
      <c r="B91" s="101"/>
      <c r="C91" s="158" t="s">
        <v>202</v>
      </c>
      <c r="D91" s="158" t="s">
        <v>204</v>
      </c>
      <c r="E91" s="158" t="s">
        <v>221</v>
      </c>
      <c r="F91" s="158" t="s">
        <v>752</v>
      </c>
      <c r="G91" s="158" t="s">
        <v>206</v>
      </c>
      <c r="H91" s="158" t="s">
        <v>208</v>
      </c>
      <c r="I91" s="158" t="s">
        <v>754</v>
      </c>
      <c r="J91" s="158" t="s">
        <v>211</v>
      </c>
      <c r="K91" s="158" t="s">
        <v>223</v>
      </c>
      <c r="L91" s="158" t="s">
        <v>212</v>
      </c>
      <c r="M91" s="158" t="s">
        <v>37</v>
      </c>
    </row>
    <row r="92" spans="1:13" ht="60" x14ac:dyDescent="0.25">
      <c r="A92" s="101"/>
      <c r="B92" s="101"/>
      <c r="C92" s="158" t="s">
        <v>203</v>
      </c>
      <c r="D92" s="158" t="s">
        <v>205</v>
      </c>
      <c r="E92" s="158" t="s">
        <v>222</v>
      </c>
      <c r="F92" s="158" t="s">
        <v>753</v>
      </c>
      <c r="G92" s="158" t="s">
        <v>207</v>
      </c>
      <c r="H92" s="158" t="s">
        <v>209</v>
      </c>
      <c r="I92" s="158" t="s">
        <v>755</v>
      </c>
      <c r="J92" s="158" t="s">
        <v>210</v>
      </c>
      <c r="K92" s="158" t="s">
        <v>224</v>
      </c>
      <c r="L92" s="158" t="s">
        <v>213</v>
      </c>
      <c r="M92" s="158" t="s">
        <v>38</v>
      </c>
    </row>
    <row r="93" spans="1:13" x14ac:dyDescent="0.25">
      <c r="A93" s="102"/>
      <c r="B93" s="103"/>
      <c r="C93" s="273" t="s">
        <v>14</v>
      </c>
      <c r="D93" s="273" t="s">
        <v>14</v>
      </c>
      <c r="E93" s="273" t="s">
        <v>14</v>
      </c>
      <c r="F93" s="355" t="s">
        <v>14</v>
      </c>
      <c r="G93" s="273" t="s">
        <v>14</v>
      </c>
      <c r="H93" s="273" t="s">
        <v>14</v>
      </c>
      <c r="I93" s="273"/>
      <c r="J93" s="273" t="s">
        <v>14</v>
      </c>
      <c r="K93" s="273" t="s">
        <v>14</v>
      </c>
      <c r="L93" s="273" t="s">
        <v>14</v>
      </c>
      <c r="M93" s="273" t="s">
        <v>14</v>
      </c>
    </row>
    <row r="94" spans="1:13" s="167" customFormat="1" x14ac:dyDescent="0.25">
      <c r="A94" s="301" t="str">
        <f>A63</f>
        <v>2023. gada 31. decembris</v>
      </c>
      <c r="B94" s="301" t="str">
        <f>B63</f>
        <v>At 31 December 2023</v>
      </c>
      <c r="C94" s="282"/>
      <c r="D94" s="282"/>
      <c r="E94" s="282"/>
      <c r="F94" s="282"/>
      <c r="G94" s="282"/>
      <c r="H94" s="282"/>
      <c r="I94" s="282"/>
      <c r="J94" s="282"/>
      <c r="K94" s="282"/>
      <c r="L94" s="282"/>
      <c r="M94" s="282"/>
    </row>
    <row r="95" spans="1:13" x14ac:dyDescent="0.25">
      <c r="A95" s="209" t="s">
        <v>214</v>
      </c>
      <c r="B95" s="209" t="s">
        <v>589</v>
      </c>
      <c r="C95" s="297">
        <v>47415871</v>
      </c>
      <c r="D95" s="297">
        <v>8661999</v>
      </c>
      <c r="E95" s="298">
        <v>629594092</v>
      </c>
      <c r="F95" s="298">
        <v>138773371</v>
      </c>
      <c r="G95" s="298">
        <v>1296985314</v>
      </c>
      <c r="H95" s="298">
        <v>11640674</v>
      </c>
      <c r="I95" s="298">
        <v>38000336</v>
      </c>
      <c r="J95" s="298">
        <v>27872587</v>
      </c>
      <c r="K95" s="298">
        <v>1959708</v>
      </c>
      <c r="L95" s="298">
        <v>76918595</v>
      </c>
      <c r="M95" s="298">
        <v>2277822547</v>
      </c>
    </row>
    <row r="96" spans="1:13" x14ac:dyDescent="0.25">
      <c r="A96" s="209" t="s">
        <v>215</v>
      </c>
      <c r="B96" s="209" t="s">
        <v>440</v>
      </c>
      <c r="C96" s="297">
        <v>-7387168</v>
      </c>
      <c r="D96" s="297">
        <v>-4611793</v>
      </c>
      <c r="E96" s="298">
        <v>-419302365</v>
      </c>
      <c r="F96" s="298">
        <v>-44318566</v>
      </c>
      <c r="G96" s="298">
        <v>-646521125</v>
      </c>
      <c r="H96" s="298">
        <v>-8802775</v>
      </c>
      <c r="I96" s="298">
        <v>-19498279</v>
      </c>
      <c r="J96" s="298">
        <v>-20776796</v>
      </c>
      <c r="K96" s="298" t="s">
        <v>739</v>
      </c>
      <c r="L96" s="298" t="s">
        <v>739</v>
      </c>
      <c r="M96" s="298">
        <v>-1171218867</v>
      </c>
    </row>
    <row r="97" spans="1:13" s="167" customFormat="1" x14ac:dyDescent="0.25">
      <c r="A97" s="277" t="str">
        <f>A66</f>
        <v>Atlikusī vērtība</v>
      </c>
      <c r="B97" s="278" t="str">
        <f>B66</f>
        <v>NBV at 31 December 2023</v>
      </c>
      <c r="C97" s="303">
        <v>40028703</v>
      </c>
      <c r="D97" s="246">
        <v>4050206</v>
      </c>
      <c r="E97" s="246">
        <v>210291727</v>
      </c>
      <c r="F97" s="246">
        <v>94454805</v>
      </c>
      <c r="G97" s="246">
        <v>650464189</v>
      </c>
      <c r="H97" s="246">
        <v>2837899</v>
      </c>
      <c r="I97" s="246">
        <v>18502057</v>
      </c>
      <c r="J97" s="246">
        <v>7095791</v>
      </c>
      <c r="K97" s="246">
        <v>1959708</v>
      </c>
      <c r="L97" s="246">
        <v>76918595</v>
      </c>
      <c r="M97" s="246">
        <v>1106603680</v>
      </c>
    </row>
    <row r="98" spans="1:13" s="167" customFormat="1" x14ac:dyDescent="0.25">
      <c r="A98" s="299">
        <f>A67</f>
        <v>2024</v>
      </c>
      <c r="B98" s="299" t="str">
        <f>B67</f>
        <v>For 2024</v>
      </c>
      <c r="C98" s="281"/>
      <c r="D98" s="281"/>
      <c r="E98" s="282"/>
      <c r="F98" s="282"/>
      <c r="G98" s="282"/>
      <c r="H98" s="282"/>
      <c r="I98" s="282"/>
      <c r="J98" s="282"/>
      <c r="K98" s="282"/>
      <c r="L98" s="282"/>
      <c r="M98" s="282"/>
    </row>
    <row r="99" spans="1:13" x14ac:dyDescent="0.25">
      <c r="A99" s="209" t="s">
        <v>201</v>
      </c>
      <c r="B99" s="209" t="s">
        <v>441</v>
      </c>
      <c r="C99" s="297">
        <v>799</v>
      </c>
      <c r="D99" s="297" t="s">
        <v>756</v>
      </c>
      <c r="E99" s="298" t="s">
        <v>747</v>
      </c>
      <c r="F99" s="298" t="s">
        <v>717</v>
      </c>
      <c r="G99" s="298">
        <v>817897</v>
      </c>
      <c r="H99" s="298">
        <v>17245</v>
      </c>
      <c r="I99" s="298">
        <v>193687</v>
      </c>
      <c r="J99" s="298">
        <v>2777803</v>
      </c>
      <c r="K99" s="298" t="s">
        <v>736</v>
      </c>
      <c r="L99" s="298">
        <v>201543413</v>
      </c>
      <c r="M99" s="298">
        <v>205350844</v>
      </c>
    </row>
    <row r="100" spans="1:13" x14ac:dyDescent="0.25">
      <c r="A100" s="209" t="s">
        <v>344</v>
      </c>
      <c r="B100" s="209" t="s">
        <v>578</v>
      </c>
      <c r="C100" s="297">
        <v>109128</v>
      </c>
      <c r="D100" s="297">
        <v>9363</v>
      </c>
      <c r="E100" s="298">
        <v>8351282</v>
      </c>
      <c r="F100" s="298">
        <v>251155</v>
      </c>
      <c r="G100" s="298">
        <v>32783423</v>
      </c>
      <c r="H100" s="298">
        <v>1406730</v>
      </c>
      <c r="I100" s="298">
        <v>1384443</v>
      </c>
      <c r="J100" s="298">
        <v>5348952</v>
      </c>
      <c r="K100" s="298">
        <v>68641</v>
      </c>
      <c r="L100" s="298">
        <v>-49644088</v>
      </c>
      <c r="M100" s="298">
        <v>69029</v>
      </c>
    </row>
    <row r="101" spans="1:13" x14ac:dyDescent="0.25">
      <c r="A101" s="209" t="s">
        <v>217</v>
      </c>
      <c r="B101" s="209" t="s">
        <v>219</v>
      </c>
      <c r="C101" s="297" t="s">
        <v>738</v>
      </c>
      <c r="D101" s="297" t="s">
        <v>798</v>
      </c>
      <c r="E101" s="298" t="s">
        <v>749</v>
      </c>
      <c r="F101" s="298" t="s">
        <v>736</v>
      </c>
      <c r="G101" s="298" t="s">
        <v>790</v>
      </c>
      <c r="H101" s="298" t="s">
        <v>790</v>
      </c>
      <c r="I101" s="298" t="s">
        <v>717</v>
      </c>
      <c r="J101" s="298" t="s">
        <v>738</v>
      </c>
      <c r="K101" s="298" t="s">
        <v>303</v>
      </c>
      <c r="L101" s="298">
        <v>-48183</v>
      </c>
      <c r="M101" s="298">
        <v>-48183</v>
      </c>
    </row>
    <row r="102" spans="1:13" x14ac:dyDescent="0.25">
      <c r="A102" s="209" t="s">
        <v>220</v>
      </c>
      <c r="B102" s="209" t="s">
        <v>442</v>
      </c>
      <c r="C102" s="297">
        <v>-6746</v>
      </c>
      <c r="D102" s="297">
        <v>-821</v>
      </c>
      <c r="E102" s="298">
        <v>-1518</v>
      </c>
      <c r="F102" s="298" t="s">
        <v>790</v>
      </c>
      <c r="G102" s="298">
        <v>-199497</v>
      </c>
      <c r="H102" s="298">
        <v>-77</v>
      </c>
      <c r="I102" s="298">
        <v>-2694</v>
      </c>
      <c r="J102" s="298">
        <v>-2619</v>
      </c>
      <c r="K102" s="298" t="s">
        <v>303</v>
      </c>
      <c r="L102" s="298" t="s">
        <v>747</v>
      </c>
      <c r="M102" s="298">
        <v>-213972</v>
      </c>
    </row>
    <row r="103" spans="1:13" x14ac:dyDescent="0.25">
      <c r="A103" s="209" t="s">
        <v>218</v>
      </c>
      <c r="B103" s="209" t="s">
        <v>590</v>
      </c>
      <c r="C103" s="297">
        <v>-1393134</v>
      </c>
      <c r="D103" s="297">
        <v>-519665</v>
      </c>
      <c r="E103" s="298">
        <v>-9042873</v>
      </c>
      <c r="F103" s="298">
        <v>-2375084</v>
      </c>
      <c r="G103" s="298">
        <v>-32044509</v>
      </c>
      <c r="H103" s="298">
        <v>-971199</v>
      </c>
      <c r="I103" s="298">
        <v>-1321927</v>
      </c>
      <c r="J103" s="298">
        <v>-3592521</v>
      </c>
      <c r="K103" s="298" t="s">
        <v>737</v>
      </c>
      <c r="L103" s="298" t="s">
        <v>747</v>
      </c>
      <c r="M103" s="298">
        <v>-51260912</v>
      </c>
    </row>
    <row r="104" spans="1:13" x14ac:dyDescent="0.25">
      <c r="A104" s="209" t="s">
        <v>750</v>
      </c>
      <c r="B104" s="209" t="s">
        <v>751</v>
      </c>
      <c r="C104" s="297" t="s">
        <v>303</v>
      </c>
      <c r="D104" s="297" t="s">
        <v>303</v>
      </c>
      <c r="E104" s="298">
        <v>-25799405</v>
      </c>
      <c r="F104" s="298">
        <v>-107017</v>
      </c>
      <c r="G104" s="298">
        <v>-2859073</v>
      </c>
      <c r="H104" s="298" t="s">
        <v>303</v>
      </c>
      <c r="I104" s="298">
        <v>-160378</v>
      </c>
      <c r="J104" s="298" t="s">
        <v>303</v>
      </c>
      <c r="K104" s="298" t="s">
        <v>303</v>
      </c>
      <c r="L104" s="298" t="s">
        <v>303</v>
      </c>
      <c r="M104" s="298">
        <v>-28925873</v>
      </c>
    </row>
    <row r="105" spans="1:13" s="167" customFormat="1" x14ac:dyDescent="0.25">
      <c r="A105" s="277" t="str">
        <f>A73</f>
        <v>Atlikusī vērtība 2024. gada 31. decembrī</v>
      </c>
      <c r="B105" s="278" t="str">
        <f>B73</f>
        <v>NBV at 31 December 2024</v>
      </c>
      <c r="C105" s="303">
        <v>38738750</v>
      </c>
      <c r="D105" s="246">
        <v>3539083</v>
      </c>
      <c r="E105" s="246">
        <v>183799213</v>
      </c>
      <c r="F105" s="246">
        <v>92223859</v>
      </c>
      <c r="G105" s="246">
        <v>648962430</v>
      </c>
      <c r="H105" s="246">
        <v>3290598</v>
      </c>
      <c r="I105" s="246">
        <v>18595188</v>
      </c>
      <c r="J105" s="246">
        <v>11627406</v>
      </c>
      <c r="K105" s="246">
        <v>2028349</v>
      </c>
      <c r="L105" s="246">
        <v>228769737</v>
      </c>
      <c r="M105" s="246">
        <v>1231574613</v>
      </c>
    </row>
    <row r="106" spans="1:13" s="167" customFormat="1" x14ac:dyDescent="0.25">
      <c r="A106" s="280" t="str">
        <f>A74</f>
        <v>2024.gada 31.decembris</v>
      </c>
      <c r="B106" s="280" t="str">
        <f>B74</f>
        <v>At 31 December 2024</v>
      </c>
      <c r="C106" s="281"/>
      <c r="D106" s="281"/>
      <c r="E106" s="282"/>
      <c r="F106" s="282"/>
      <c r="G106" s="282"/>
      <c r="H106" s="282"/>
      <c r="I106" s="282"/>
      <c r="J106" s="282"/>
      <c r="K106" s="282"/>
      <c r="L106" s="282"/>
      <c r="M106" s="282"/>
    </row>
    <row r="107" spans="1:13" x14ac:dyDescent="0.25">
      <c r="A107" s="209" t="s">
        <v>214</v>
      </c>
      <c r="B107" s="209" t="s">
        <v>589</v>
      </c>
      <c r="C107" s="297">
        <v>47151698</v>
      </c>
      <c r="D107" s="297">
        <v>8492718</v>
      </c>
      <c r="E107" s="298">
        <v>542075714</v>
      </c>
      <c r="F107" s="298">
        <v>138867643</v>
      </c>
      <c r="G107" s="298">
        <v>1307957425</v>
      </c>
      <c r="H107" s="298">
        <v>12965650</v>
      </c>
      <c r="I107" s="298">
        <v>39176758</v>
      </c>
      <c r="J107" s="298">
        <v>35292834</v>
      </c>
      <c r="K107" s="298">
        <v>2028349</v>
      </c>
      <c r="L107" s="298">
        <v>228769737</v>
      </c>
      <c r="M107" s="298">
        <v>2362778526</v>
      </c>
    </row>
    <row r="108" spans="1:13" x14ac:dyDescent="0.25">
      <c r="A108" s="209" t="s">
        <v>215</v>
      </c>
      <c r="B108" s="209" t="s">
        <v>440</v>
      </c>
      <c r="C108" s="297">
        <v>-8412948</v>
      </c>
      <c r="D108" s="297">
        <v>-4953635</v>
      </c>
      <c r="E108" s="298">
        <v>-358276501</v>
      </c>
      <c r="F108" s="298">
        <v>-46643784</v>
      </c>
      <c r="G108" s="298">
        <v>-658994995</v>
      </c>
      <c r="H108" s="298">
        <v>-9675052</v>
      </c>
      <c r="I108" s="298">
        <v>-20581570</v>
      </c>
      <c r="J108" s="298">
        <v>-23665428</v>
      </c>
      <c r="K108" s="298" t="s">
        <v>739</v>
      </c>
      <c r="L108" s="298" t="s">
        <v>739</v>
      </c>
      <c r="M108" s="298">
        <v>-1131203913</v>
      </c>
    </row>
    <row r="109" spans="1:13" s="167" customFormat="1" x14ac:dyDescent="0.25">
      <c r="A109" s="277" t="str">
        <f>A77</f>
        <v>Atlikusī vērtība</v>
      </c>
      <c r="B109" s="278" t="str">
        <f>B77</f>
        <v>NBV at 31 December 2024</v>
      </c>
      <c r="C109" s="303">
        <v>38738750</v>
      </c>
      <c r="D109" s="246">
        <v>3539083</v>
      </c>
      <c r="E109" s="246">
        <v>183799213</v>
      </c>
      <c r="F109" s="246">
        <v>92223859</v>
      </c>
      <c r="G109" s="246">
        <v>648962430</v>
      </c>
      <c r="H109" s="246">
        <v>3290598</v>
      </c>
      <c r="I109" s="246">
        <v>18595188</v>
      </c>
      <c r="J109" s="246">
        <v>11627406</v>
      </c>
      <c r="K109" s="246">
        <v>2028349</v>
      </c>
      <c r="L109" s="246">
        <v>228769737</v>
      </c>
      <c r="M109" s="246">
        <v>1231574613</v>
      </c>
    </row>
    <row r="110" spans="1:13" s="167" customFormat="1" x14ac:dyDescent="0.25">
      <c r="A110" s="299">
        <f>A78</f>
        <v>2025</v>
      </c>
      <c r="B110" s="299" t="str">
        <f>B78</f>
        <v>For 2025</v>
      </c>
      <c r="C110" s="281"/>
      <c r="D110" s="281"/>
      <c r="E110" s="282"/>
      <c r="F110" s="282"/>
      <c r="G110" s="282"/>
      <c r="H110" s="282"/>
      <c r="I110" s="282"/>
      <c r="J110" s="282"/>
      <c r="K110" s="282"/>
      <c r="L110" s="282"/>
      <c r="M110" s="282"/>
    </row>
    <row r="111" spans="1:13" x14ac:dyDescent="0.25">
      <c r="A111" s="209" t="s">
        <v>201</v>
      </c>
      <c r="B111" s="209" t="s">
        <v>441</v>
      </c>
      <c r="C111" s="297">
        <v>250</v>
      </c>
      <c r="D111" s="297" t="s">
        <v>756</v>
      </c>
      <c r="E111" s="298" t="s">
        <v>837</v>
      </c>
      <c r="F111" s="298">
        <v>52816</v>
      </c>
      <c r="G111" s="298">
        <v>188616</v>
      </c>
      <c r="H111" s="298" t="s">
        <v>838</v>
      </c>
      <c r="I111" s="298">
        <v>5014</v>
      </c>
      <c r="J111" s="298">
        <v>1798780</v>
      </c>
      <c r="K111" s="298" t="s">
        <v>303</v>
      </c>
      <c r="L111" s="298">
        <v>64808688</v>
      </c>
      <c r="M111" s="298">
        <v>66854164</v>
      </c>
    </row>
    <row r="112" spans="1:13" x14ac:dyDescent="0.25">
      <c r="A112" s="209" t="s">
        <v>344</v>
      </c>
      <c r="B112" s="209" t="s">
        <v>578</v>
      </c>
      <c r="C112" s="297">
        <v>7929572</v>
      </c>
      <c r="D112" s="297">
        <v>41058</v>
      </c>
      <c r="E112" s="298">
        <v>2097646</v>
      </c>
      <c r="F112" s="298">
        <v>1007</v>
      </c>
      <c r="G112" s="298">
        <v>41898800</v>
      </c>
      <c r="H112" s="298">
        <v>2743906</v>
      </c>
      <c r="I112" s="298">
        <v>338890</v>
      </c>
      <c r="J112" s="298">
        <v>1015952</v>
      </c>
      <c r="K112" s="298" t="s">
        <v>314</v>
      </c>
      <c r="L112" s="298">
        <v>-56066831</v>
      </c>
      <c r="M112" s="298" t="s">
        <v>901</v>
      </c>
    </row>
    <row r="113" spans="1:13" x14ac:dyDescent="0.25">
      <c r="A113" s="209" t="s">
        <v>217</v>
      </c>
      <c r="B113" s="209" t="s">
        <v>219</v>
      </c>
      <c r="C113" s="297" t="s">
        <v>303</v>
      </c>
      <c r="D113" s="297" t="s">
        <v>303</v>
      </c>
      <c r="E113" s="298" t="s">
        <v>303</v>
      </c>
      <c r="F113" s="298" t="s">
        <v>303</v>
      </c>
      <c r="G113" s="298" t="s">
        <v>303</v>
      </c>
      <c r="H113" s="298" t="s">
        <v>303</v>
      </c>
      <c r="I113" s="298" t="s">
        <v>303</v>
      </c>
      <c r="J113" s="298" t="s">
        <v>303</v>
      </c>
      <c r="K113" s="298" t="s">
        <v>303</v>
      </c>
      <c r="L113" s="298">
        <v>-29970</v>
      </c>
      <c r="M113" s="298">
        <v>-29970</v>
      </c>
    </row>
    <row r="114" spans="1:13" x14ac:dyDescent="0.25">
      <c r="A114" s="209" t="s">
        <v>220</v>
      </c>
      <c r="B114" s="209" t="s">
        <v>442</v>
      </c>
      <c r="C114" s="297">
        <v>-113137</v>
      </c>
      <c r="D114" s="297">
        <v>-1633</v>
      </c>
      <c r="E114" s="298" t="s">
        <v>749</v>
      </c>
      <c r="F114" s="298" t="s">
        <v>756</v>
      </c>
      <c r="G114" s="298">
        <v>-300031</v>
      </c>
      <c r="H114" s="298">
        <v>-237</v>
      </c>
      <c r="I114" s="298" t="s">
        <v>738</v>
      </c>
      <c r="J114" s="298">
        <v>-1908</v>
      </c>
      <c r="K114" s="298" t="s">
        <v>737</v>
      </c>
      <c r="L114" s="298" t="s">
        <v>717</v>
      </c>
      <c r="M114" s="298">
        <v>-416946</v>
      </c>
    </row>
    <row r="115" spans="1:13" x14ac:dyDescent="0.25">
      <c r="A115" s="209" t="s">
        <v>218</v>
      </c>
      <c r="B115" s="209" t="s">
        <v>590</v>
      </c>
      <c r="C115" s="297">
        <v>-783081</v>
      </c>
      <c r="D115" s="297">
        <v>-251721</v>
      </c>
      <c r="E115" s="298">
        <v>-4133141</v>
      </c>
      <c r="F115" s="298">
        <v>-1158634</v>
      </c>
      <c r="G115" s="298">
        <v>-16176087</v>
      </c>
      <c r="H115" s="298">
        <v>-618863</v>
      </c>
      <c r="I115" s="298">
        <v>-735489</v>
      </c>
      <c r="J115" s="298">
        <v>-1519021</v>
      </c>
      <c r="K115" s="298" t="s">
        <v>757</v>
      </c>
      <c r="L115" s="298" t="s">
        <v>717</v>
      </c>
      <c r="M115" s="298">
        <v>-25376037</v>
      </c>
    </row>
    <row r="116" spans="1:13" s="167" customFormat="1" x14ac:dyDescent="0.25">
      <c r="A116" s="277" t="str">
        <f>A84</f>
        <v>Atlikusī vērtība 2025. gada 30. jūnijā</v>
      </c>
      <c r="B116" s="278" t="str">
        <f>B84</f>
        <v>NBV at 30 June 2025</v>
      </c>
      <c r="C116" s="303">
        <v>45772354</v>
      </c>
      <c r="D116" s="246">
        <v>3326787</v>
      </c>
      <c r="E116" s="246">
        <v>181763718</v>
      </c>
      <c r="F116" s="246">
        <v>91119048</v>
      </c>
      <c r="G116" s="246">
        <v>674573728</v>
      </c>
      <c r="H116" s="246">
        <v>5415404</v>
      </c>
      <c r="I116" s="246">
        <v>18203603</v>
      </c>
      <c r="J116" s="246">
        <v>12921209</v>
      </c>
      <c r="K116" s="246">
        <v>2028349</v>
      </c>
      <c r="L116" s="246">
        <v>237481624</v>
      </c>
      <c r="M116" s="246">
        <v>1272605824</v>
      </c>
    </row>
    <row r="117" spans="1:13" s="167" customFormat="1" x14ac:dyDescent="0.25">
      <c r="A117" s="280" t="str">
        <f>A85</f>
        <v>2025. gada 30. jūnijā</v>
      </c>
      <c r="B117" s="280" t="str">
        <f>B85</f>
        <v>At 30 June 2025</v>
      </c>
      <c r="C117" s="281"/>
      <c r="D117" s="281"/>
      <c r="E117" s="282"/>
      <c r="F117" s="282"/>
      <c r="G117" s="282"/>
      <c r="H117" s="282"/>
      <c r="I117" s="282"/>
      <c r="J117" s="282"/>
      <c r="K117" s="282"/>
      <c r="L117" s="282"/>
      <c r="M117" s="282"/>
    </row>
    <row r="118" spans="1:13" x14ac:dyDescent="0.25">
      <c r="A118" s="209" t="s">
        <v>214</v>
      </c>
      <c r="B118" s="209" t="s">
        <v>589</v>
      </c>
      <c r="C118" s="297">
        <v>54748619</v>
      </c>
      <c r="D118" s="297">
        <v>8424922</v>
      </c>
      <c r="E118" s="298">
        <v>544173360</v>
      </c>
      <c r="F118" s="298">
        <v>138921466</v>
      </c>
      <c r="G118" s="298">
        <v>1346221497</v>
      </c>
      <c r="H118" s="298">
        <v>15670785</v>
      </c>
      <c r="I118" s="298">
        <v>39520662</v>
      </c>
      <c r="J118" s="298">
        <v>37737416</v>
      </c>
      <c r="K118" s="298">
        <v>2028349</v>
      </c>
      <c r="L118" s="298">
        <v>237481624</v>
      </c>
      <c r="M118" s="298">
        <v>2424928700</v>
      </c>
    </row>
    <row r="119" spans="1:13" x14ac:dyDescent="0.25">
      <c r="A119" s="209" t="s">
        <v>215</v>
      </c>
      <c r="B119" s="209" t="s">
        <v>440</v>
      </c>
      <c r="C119" s="297">
        <v>-8976265</v>
      </c>
      <c r="D119" s="297">
        <v>-5098135</v>
      </c>
      <c r="E119" s="298">
        <v>-362409642</v>
      </c>
      <c r="F119" s="298">
        <v>-47802418</v>
      </c>
      <c r="G119" s="298">
        <v>-671647769</v>
      </c>
      <c r="H119" s="298">
        <v>-10255381</v>
      </c>
      <c r="I119" s="298">
        <v>-21317059</v>
      </c>
      <c r="J119" s="298">
        <v>-24816207</v>
      </c>
      <c r="K119" s="298" t="s">
        <v>757</v>
      </c>
      <c r="L119" s="298" t="s">
        <v>737</v>
      </c>
      <c r="M119" s="298">
        <v>-1152322876</v>
      </c>
    </row>
    <row r="120" spans="1:13" s="167" customFormat="1" x14ac:dyDescent="0.25">
      <c r="A120" s="277" t="s">
        <v>216</v>
      </c>
      <c r="B120" s="278" t="str">
        <f>B116</f>
        <v>NBV at 30 June 2025</v>
      </c>
      <c r="C120" s="303">
        <v>45772354</v>
      </c>
      <c r="D120" s="246">
        <v>3326787</v>
      </c>
      <c r="E120" s="246">
        <v>181763718</v>
      </c>
      <c r="F120" s="246">
        <v>91119048</v>
      </c>
      <c r="G120" s="246">
        <v>674573728</v>
      </c>
      <c r="H120" s="246">
        <v>5415404</v>
      </c>
      <c r="I120" s="246">
        <v>18203603</v>
      </c>
      <c r="J120" s="246">
        <v>12921209</v>
      </c>
      <c r="K120" s="246">
        <v>2028349</v>
      </c>
      <c r="L120" s="246">
        <v>237481624</v>
      </c>
      <c r="M120" s="246">
        <v>1272605824</v>
      </c>
    </row>
    <row r="123" spans="1:13" ht="15.75" x14ac:dyDescent="0.25">
      <c r="C123" s="337" t="s">
        <v>65</v>
      </c>
      <c r="D123" s="338" t="s">
        <v>66</v>
      </c>
      <c r="E123" s="153"/>
      <c r="F123" s="153"/>
    </row>
    <row r="124" spans="1:13" x14ac:dyDescent="0.25">
      <c r="A124" s="167" t="s">
        <v>591</v>
      </c>
      <c r="B124" s="167"/>
      <c r="C124" s="50" t="s">
        <v>592</v>
      </c>
      <c r="D124" s="50" t="s">
        <v>592</v>
      </c>
      <c r="E124" s="306"/>
      <c r="F124" s="306"/>
    </row>
    <row r="125" spans="1:13" x14ac:dyDescent="0.25">
      <c r="A125" s="167" t="s">
        <v>594</v>
      </c>
      <c r="B125" s="167"/>
      <c r="C125" s="50" t="s">
        <v>595</v>
      </c>
      <c r="D125" s="50" t="s">
        <v>595</v>
      </c>
      <c r="E125" s="306"/>
      <c r="F125" s="306"/>
    </row>
    <row r="126" spans="1:13" x14ac:dyDescent="0.25">
      <c r="C126" s="243" t="s">
        <v>14</v>
      </c>
      <c r="D126" s="243" t="s">
        <v>14</v>
      </c>
      <c r="E126" s="243"/>
      <c r="F126" s="243"/>
    </row>
    <row r="127" spans="1:13" s="167" customFormat="1" x14ac:dyDescent="0.25">
      <c r="A127" s="356" t="str">
        <f>A94</f>
        <v>2023. gada 31. decembris</v>
      </c>
      <c r="B127" s="356" t="str">
        <f>B94</f>
        <v>At 31 December 2023</v>
      </c>
      <c r="C127" s="281"/>
      <c r="D127" s="281"/>
      <c r="E127" s="310"/>
      <c r="F127" s="310"/>
    </row>
    <row r="128" spans="1:13" x14ac:dyDescent="0.25">
      <c r="A128" s="209" t="s">
        <v>573</v>
      </c>
      <c r="B128" s="209" t="s">
        <v>596</v>
      </c>
      <c r="C128" s="297">
        <v>20609163</v>
      </c>
      <c r="D128" s="297">
        <v>21112793</v>
      </c>
      <c r="E128" s="308"/>
      <c r="F128" s="308"/>
    </row>
    <row r="129" spans="1:6" x14ac:dyDescent="0.25">
      <c r="A129" s="209" t="s">
        <v>593</v>
      </c>
      <c r="B129" s="209" t="s">
        <v>577</v>
      </c>
      <c r="C129" s="297">
        <v>-6210223</v>
      </c>
      <c r="D129" s="297">
        <v>-6265495</v>
      </c>
      <c r="E129" s="308"/>
      <c r="F129" s="308"/>
    </row>
    <row r="130" spans="1:6" x14ac:dyDescent="0.25">
      <c r="A130" s="277" t="str">
        <f>A97</f>
        <v>Atlikusī vērtība</v>
      </c>
      <c r="B130" s="278" t="str">
        <f>B97</f>
        <v>NBV at 31 December 2023</v>
      </c>
      <c r="C130" s="303">
        <v>14398940</v>
      </c>
      <c r="D130" s="246">
        <v>14847298</v>
      </c>
      <c r="E130" s="308"/>
      <c r="F130" s="308"/>
    </row>
    <row r="131" spans="1:6" x14ac:dyDescent="0.25">
      <c r="A131" s="299">
        <f>A98</f>
        <v>2024</v>
      </c>
      <c r="B131" s="299" t="str">
        <f>B98</f>
        <v>For 2024</v>
      </c>
      <c r="C131" s="281"/>
      <c r="D131" s="281"/>
      <c r="E131" s="308"/>
      <c r="F131" s="308"/>
    </row>
    <row r="132" spans="1:6" x14ac:dyDescent="0.25">
      <c r="A132" s="209" t="s">
        <v>277</v>
      </c>
      <c r="B132" s="209" t="s">
        <v>597</v>
      </c>
      <c r="C132" s="297">
        <v>45868</v>
      </c>
      <c r="D132" s="297">
        <v>45868</v>
      </c>
      <c r="E132" s="308"/>
      <c r="F132" s="308"/>
    </row>
    <row r="133" spans="1:6" x14ac:dyDescent="0.25">
      <c r="A133" s="209" t="s">
        <v>218</v>
      </c>
      <c r="B133" s="209" t="s">
        <v>590</v>
      </c>
      <c r="C133" s="297">
        <v>-920502</v>
      </c>
      <c r="D133" s="297">
        <v>-933646</v>
      </c>
      <c r="E133" s="308"/>
      <c r="F133" s="308"/>
    </row>
    <row r="134" spans="1:6" x14ac:dyDescent="0.25">
      <c r="A134" s="277" t="str">
        <f>A105</f>
        <v>Atlikusī vērtība 2024. gada 31. decembrī</v>
      </c>
      <c r="B134" s="278" t="str">
        <f>B105</f>
        <v>NBV at 31 December 2024</v>
      </c>
      <c r="C134" s="303">
        <v>13524306</v>
      </c>
      <c r="D134" s="246">
        <v>13959520</v>
      </c>
      <c r="E134" s="308"/>
      <c r="F134" s="308"/>
    </row>
    <row r="135" spans="1:6" s="167" customFormat="1" x14ac:dyDescent="0.25">
      <c r="A135" s="280" t="str">
        <f>A106</f>
        <v>2024.gada 31.decembris</v>
      </c>
      <c r="B135" s="280" t="str">
        <f>B106</f>
        <v>At 31 December 2024</v>
      </c>
      <c r="C135" s="281"/>
      <c r="D135" s="281"/>
      <c r="E135" s="310"/>
      <c r="F135" s="310"/>
    </row>
    <row r="136" spans="1:6" x14ac:dyDescent="0.25">
      <c r="A136" s="209" t="s">
        <v>573</v>
      </c>
      <c r="B136" s="209" t="s">
        <v>596</v>
      </c>
      <c r="C136" s="297">
        <v>20654592</v>
      </c>
      <c r="D136" s="297">
        <v>21158222</v>
      </c>
      <c r="E136" s="308"/>
      <c r="F136" s="308"/>
    </row>
    <row r="137" spans="1:6" x14ac:dyDescent="0.25">
      <c r="A137" s="209" t="s">
        <v>593</v>
      </c>
      <c r="B137" s="209" t="s">
        <v>577</v>
      </c>
      <c r="C137" s="297">
        <v>-7130286</v>
      </c>
      <c r="D137" s="297">
        <v>-7198702</v>
      </c>
      <c r="E137" s="308"/>
      <c r="F137" s="308"/>
    </row>
    <row r="138" spans="1:6" x14ac:dyDescent="0.25">
      <c r="A138" s="277" t="str">
        <f>A109</f>
        <v>Atlikusī vērtība</v>
      </c>
      <c r="B138" s="278" t="str">
        <f>B109</f>
        <v>NBV at 31 December 2024</v>
      </c>
      <c r="C138" s="303">
        <v>13524306</v>
      </c>
      <c r="D138" s="246">
        <v>13959520</v>
      </c>
      <c r="E138" s="308"/>
      <c r="F138" s="308"/>
    </row>
    <row r="139" spans="1:6" x14ac:dyDescent="0.25">
      <c r="A139" s="299">
        <f>A110</f>
        <v>2025</v>
      </c>
      <c r="B139" s="299" t="str">
        <f>B110</f>
        <v>For 2025</v>
      </c>
      <c r="C139" s="281"/>
      <c r="D139" s="281"/>
      <c r="E139" s="308"/>
      <c r="F139" s="308"/>
    </row>
    <row r="140" spans="1:6" x14ac:dyDescent="0.25">
      <c r="A140" s="209" t="s">
        <v>277</v>
      </c>
      <c r="B140" s="209" t="s">
        <v>597</v>
      </c>
      <c r="C140" s="297">
        <v>543915</v>
      </c>
      <c r="D140" s="297">
        <v>543915</v>
      </c>
      <c r="E140" s="308"/>
      <c r="F140" s="308"/>
    </row>
    <row r="141" spans="1:6" x14ac:dyDescent="0.25">
      <c r="A141" s="209" t="s">
        <v>218</v>
      </c>
      <c r="B141" s="209" t="s">
        <v>590</v>
      </c>
      <c r="C141" s="297">
        <v>-472248</v>
      </c>
      <c r="D141" s="297">
        <v>-478820</v>
      </c>
      <c r="E141" s="308"/>
      <c r="F141" s="308"/>
    </row>
    <row r="142" spans="1:6" x14ac:dyDescent="0.25">
      <c r="A142" s="277" t="str">
        <f>A116</f>
        <v>Atlikusī vērtība 2025. gada 30. jūnijā</v>
      </c>
      <c r="B142" s="278" t="str">
        <f>B116</f>
        <v>NBV at 30 June 2025</v>
      </c>
      <c r="C142" s="303">
        <v>13595973</v>
      </c>
      <c r="D142" s="246">
        <v>14024615</v>
      </c>
      <c r="E142" s="308"/>
      <c r="F142" s="308"/>
    </row>
    <row r="143" spans="1:6" s="167" customFormat="1" x14ac:dyDescent="0.25">
      <c r="A143" s="280" t="str">
        <f>A117</f>
        <v>2025. gada 30. jūnijā</v>
      </c>
      <c r="B143" s="280" t="str">
        <f>B117</f>
        <v>At 30 June 2025</v>
      </c>
      <c r="C143" s="281"/>
      <c r="D143" s="281"/>
      <c r="E143" s="310"/>
      <c r="F143" s="310"/>
    </row>
    <row r="144" spans="1:6" x14ac:dyDescent="0.25">
      <c r="A144" s="209" t="s">
        <v>573</v>
      </c>
      <c r="B144" s="209" t="s">
        <v>596</v>
      </c>
      <c r="C144" s="297">
        <v>21198507</v>
      </c>
      <c r="D144" s="297">
        <v>21702137</v>
      </c>
      <c r="E144" s="308"/>
      <c r="F144" s="308"/>
    </row>
    <row r="145" spans="1:6" x14ac:dyDescent="0.25">
      <c r="A145" s="209" t="s">
        <v>593</v>
      </c>
      <c r="B145" s="209" t="s">
        <v>577</v>
      </c>
      <c r="C145" s="297">
        <v>-7602534</v>
      </c>
      <c r="D145" s="297">
        <v>-7677522</v>
      </c>
      <c r="E145" s="308"/>
      <c r="F145" s="308"/>
    </row>
    <row r="146" spans="1:6" x14ac:dyDescent="0.25">
      <c r="A146" s="277" t="str">
        <f>A120</f>
        <v>Atlikusī vērtība</v>
      </c>
      <c r="B146" s="278" t="str">
        <f>B120</f>
        <v>NBV at 30 June 2025</v>
      </c>
      <c r="C146" s="303">
        <v>13595973</v>
      </c>
      <c r="D146" s="246">
        <v>14024615</v>
      </c>
      <c r="E146" s="308"/>
      <c r="F146" s="308"/>
    </row>
    <row r="149" spans="1:6" ht="15.75" x14ac:dyDescent="0.25">
      <c r="A149" s="91"/>
      <c r="B149" s="91"/>
      <c r="C149" s="370" t="s">
        <v>98</v>
      </c>
      <c r="D149" s="370"/>
      <c r="E149" s="371" t="s">
        <v>66</v>
      </c>
      <c r="F149" s="371"/>
    </row>
    <row r="150" spans="1:6" x14ac:dyDescent="0.25">
      <c r="A150" s="170" t="s">
        <v>725</v>
      </c>
      <c r="B150" s="171" t="s">
        <v>412</v>
      </c>
      <c r="C150" s="50" t="str">
        <f>'Statement of profit or loss'!D3</f>
        <v>2025 6M</v>
      </c>
      <c r="D150" s="36" t="str">
        <f>'Statement of profit or loss'!E3</f>
        <v>2024 6M</v>
      </c>
      <c r="E150" s="50" t="str">
        <f>C150</f>
        <v>2025 6M</v>
      </c>
      <c r="F150" s="36" t="str">
        <f>D150</f>
        <v>2024 6M</v>
      </c>
    </row>
    <row r="151" spans="1:6" x14ac:dyDescent="0.25">
      <c r="A151" s="139"/>
      <c r="B151" s="139"/>
      <c r="C151" s="259" t="s">
        <v>8</v>
      </c>
      <c r="D151" s="259" t="s">
        <v>8</v>
      </c>
      <c r="E151" s="259" t="s">
        <v>8</v>
      </c>
      <c r="F151" s="259" t="s">
        <v>8</v>
      </c>
    </row>
    <row r="152" spans="1:6" x14ac:dyDescent="0.25">
      <c r="A152" s="42" t="s">
        <v>758</v>
      </c>
      <c r="B152" s="1" t="s">
        <v>761</v>
      </c>
      <c r="C152" s="61">
        <v>-17170655</v>
      </c>
      <c r="D152" s="61">
        <v>-16975185</v>
      </c>
      <c r="E152" s="61">
        <v>-25376037</v>
      </c>
      <c r="F152" s="61">
        <v>-25573894</v>
      </c>
    </row>
    <row r="153" spans="1:6" x14ac:dyDescent="0.25">
      <c r="A153" s="43" t="s">
        <v>759</v>
      </c>
      <c r="B153" s="40" t="s">
        <v>762</v>
      </c>
      <c r="C153" s="61">
        <v>-755481</v>
      </c>
      <c r="D153" s="73">
        <v>-635981</v>
      </c>
      <c r="E153" s="61">
        <v>-1192551</v>
      </c>
      <c r="F153" s="73">
        <v>-1045947</v>
      </c>
    </row>
    <row r="154" spans="1:6" x14ac:dyDescent="0.25">
      <c r="A154" s="43" t="s">
        <v>760</v>
      </c>
      <c r="B154" s="40" t="s">
        <v>519</v>
      </c>
      <c r="C154" s="61">
        <v>-472248</v>
      </c>
      <c r="D154" s="73">
        <v>-460180</v>
      </c>
      <c r="E154" s="61">
        <v>-478820</v>
      </c>
      <c r="F154" s="73">
        <v>-466752</v>
      </c>
    </row>
    <row r="155" spans="1:6" x14ac:dyDescent="0.25">
      <c r="A155" s="210" t="s">
        <v>225</v>
      </c>
      <c r="B155" s="211" t="s">
        <v>412</v>
      </c>
      <c r="C155" s="187">
        <v>-18398384</v>
      </c>
      <c r="D155" s="187">
        <v>-18071346</v>
      </c>
      <c r="E155" s="187">
        <v>-27047408</v>
      </c>
      <c r="F155" s="187">
        <v>-27086593</v>
      </c>
    </row>
    <row r="156" spans="1:6" x14ac:dyDescent="0.25">
      <c r="A156" s="43" t="s">
        <v>726</v>
      </c>
      <c r="B156" s="40" t="s">
        <v>729</v>
      </c>
      <c r="C156" s="61">
        <v>-416171</v>
      </c>
      <c r="D156" s="61">
        <v>-59977</v>
      </c>
      <c r="E156" s="61">
        <v>-416946</v>
      </c>
      <c r="F156" s="61">
        <v>-61514</v>
      </c>
    </row>
    <row r="157" spans="1:6" ht="30" x14ac:dyDescent="0.25">
      <c r="A157" s="357" t="s">
        <v>763</v>
      </c>
      <c r="B157" s="221" t="s">
        <v>902</v>
      </c>
      <c r="C157" s="193">
        <v>-416171</v>
      </c>
      <c r="D157" s="193">
        <v>-59977</v>
      </c>
      <c r="E157" s="193">
        <v>-416946</v>
      </c>
      <c r="F157" s="193">
        <v>-61514</v>
      </c>
    </row>
    <row r="158" spans="1:6" ht="30" x14ac:dyDescent="0.25">
      <c r="A158" s="349" t="s">
        <v>727</v>
      </c>
      <c r="B158" s="350" t="s">
        <v>728</v>
      </c>
      <c r="C158" s="351">
        <v>-18398384</v>
      </c>
      <c r="D158" s="351">
        <v>-18071346</v>
      </c>
      <c r="E158" s="351">
        <v>-27047408</v>
      </c>
      <c r="F158" s="351">
        <v>-27086593</v>
      </c>
    </row>
  </sheetData>
  <mergeCells count="6">
    <mergeCell ref="C149:D149"/>
    <mergeCell ref="E149:F149"/>
    <mergeCell ref="C59:I59"/>
    <mergeCell ref="C4:F4"/>
    <mergeCell ref="C31:G31"/>
    <mergeCell ref="C90:M9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74d0e502-a0d4-4d61-a95c-82ea35198dcd">T2SY2Y3S26J5-93514930-280</_dlc_DocId>
    <_dlc_DocIdUrl xmlns="74d0e502-a0d4-4d61-a95c-82ea35198dcd">
      <Url>https://astore.tso.lv/vadv/FGDep/_layouts/15/DocIdRedir.aspx?ID=T2SY2Y3S26J5-93514930-280</Url>
      <Description>T2SY2Y3S26J5-93514930-280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F520EF2FEE7A8C4FB8F4F683B1416C6C" ma:contentTypeVersion="3" ma:contentTypeDescription="Izveidot jaunu dokumentu." ma:contentTypeScope="" ma:versionID="c03ef22727f14672e33d359d0154beb8">
  <xsd:schema xmlns:xsd="http://www.w3.org/2001/XMLSchema" xmlns:xs="http://www.w3.org/2001/XMLSchema" xmlns:p="http://schemas.microsoft.com/office/2006/metadata/properties" xmlns:ns1="http://schemas.microsoft.com/sharepoint/v3" xmlns:ns2="8dc8f52a-2b14-4e69-906c-437581cd3b68" xmlns:ns3="74d0e502-a0d4-4d61-a95c-82ea35198dcd" targetNamespace="http://schemas.microsoft.com/office/2006/metadata/properties" ma:root="true" ma:fieldsID="e9da2c44d0494ef29c7dcedc429491b1" ns1:_="" ns2:_="" ns3:_="">
    <xsd:import namespace="http://schemas.microsoft.com/sharepoint/v3"/>
    <xsd:import namespace="8dc8f52a-2b14-4e69-906c-437581cd3b68"/>
    <xsd:import namespace="74d0e502-a0d4-4d61-a95c-82ea35198d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1:PublishingStartDate" minOccurs="0"/>
                <xsd:element ref="ns1:PublishingExpirationDat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Sākuma datuma plānošana" ma:description="Sākuma datuma plānošana ir vietnes kolonna, ko izveido publicēšanas līdzeklis. To izmanto, lai norādītu datumu un laiku, kad lapa tiks pirmo reizi parādīta vietnes apmeklētājiem." ma:internalName="PublishingStartDate">
      <xsd:simpleType>
        <xsd:restriction base="dms:Unknown"/>
      </xsd:simpleType>
    </xsd:element>
    <xsd:element name="PublishingExpirationDate" ma:index="11" nillable="true" ma:displayName="Beigu datuma plānošana" ma:description="Beigu datuma plānošana ir vietnes kolonna, ko izveido publicēšanas līdzeklis. To izmanto, lai norādītu datumu un laiku, kad tiks pārtraukta šīs lapas rādīšana vietnes apmeklētājiem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c8f52a-2b14-4e69-906c-437581cd3b6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d0e502-a0d4-4d61-a95c-82ea35198dcd" elementFormDefault="qualified">
    <xsd:import namespace="http://schemas.microsoft.com/office/2006/documentManagement/types"/>
    <xsd:import namespace="http://schemas.microsoft.com/office/infopath/2007/PartnerControls"/>
    <xsd:element name="_dlc_DocId" ma:index="12" nillable="true" ma:displayName="Dokumenta ID vērtība" ma:description="Šim vienumam piešķirtā dokumenta ID vērtība." ma:internalName="_dlc_DocId" ma:readOnly="true">
      <xsd:simpleType>
        <xsd:restriction base="dms:Text"/>
      </xsd:simpleType>
    </xsd:element>
    <xsd:element name="_dlc_DocIdUrl" ma:index="13" nillable="true" ma:displayName="Dokumenta ID" ma:description="Pastāvīga saite uz šo dokumentu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4D2754-AF83-4B67-B242-9A48C42A7D69}">
  <ds:schemaRefs>
    <ds:schemaRef ds:uri="http://schemas.microsoft.com/sharepoint/v3"/>
    <ds:schemaRef ds:uri="http://purl.org/dc/dcmitype/"/>
    <ds:schemaRef ds:uri="8dc8f52a-2b14-4e69-906c-437581cd3b68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74d0e502-a0d4-4d61-a95c-82ea35198dcd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7F66A3E-9D5E-4DA5-9C3A-53A4169F0C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dc8f52a-2b14-4e69-906c-437581cd3b68"/>
    <ds:schemaRef ds:uri="74d0e502-a0d4-4d61-a95c-82ea35198d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860792-C24B-4F20-B9E1-CBB6047F755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5255CC07-C3B9-4DA2-9543-DD28958291E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Key financial indicators</vt:lpstr>
      <vt:lpstr>Statement of profit or loss</vt:lpstr>
      <vt:lpstr>Statement of financial position</vt:lpstr>
      <vt:lpstr>Statement of changes in equity</vt:lpstr>
      <vt:lpstr>Statement of cash flows</vt:lpstr>
      <vt:lpstr>Note 3</vt:lpstr>
      <vt:lpstr>Note 4</vt:lpstr>
      <vt:lpstr>Note 5-6</vt:lpstr>
      <vt:lpstr>Note 7</vt:lpstr>
      <vt:lpstr>Note 8-12</vt:lpstr>
      <vt:lpstr>Note 13-15</vt:lpstr>
      <vt:lpstr>Note 16</vt:lpstr>
      <vt:lpstr>Note 17</vt:lpstr>
      <vt:lpstr>'Note 4'!_Hlk71365834</vt:lpstr>
      <vt:lpstr>'Note 5-6'!_Hlk71365834</vt:lpstr>
      <vt:lpstr>'Statement of profit or loss'!_Hlk71365834</vt:lpstr>
      <vt:lpstr>'Note 16'!_Toc506297406</vt:lpstr>
      <vt:lpstr>'Note 3'!_Toc506297406</vt:lpstr>
      <vt:lpstr>'Note 7'!_Toc506297406</vt:lpstr>
      <vt:lpstr>'Statement of profit or loss'!_Toc70520890</vt:lpstr>
      <vt:lpstr>'Statement of financial position'!_Toc70520891</vt:lpstr>
      <vt:lpstr>'Statement of changes in equity'!_Toc70520892</vt:lpstr>
      <vt:lpstr>'Statement of cash flows'!_Toc70520893</vt:lpstr>
      <vt:lpstr>'Statement of profit or loss'!_Toc71757632</vt:lpstr>
      <vt:lpstr>'Statement of cash flows'!_Toc71757636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Jurģis Zālītis</dc:creator>
  <cp:keywords/>
  <dc:description/>
  <cp:lastModifiedBy>Jurģis Zālītis</cp:lastModifiedBy>
  <cp:revision/>
  <dcterms:created xsi:type="dcterms:W3CDTF">2021-05-20T13:36:12Z</dcterms:created>
  <dcterms:modified xsi:type="dcterms:W3CDTF">2025-08-29T06:16:05Z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0x010100F520EF2FEE7A8C4FB8F4F683B1416C6C</vt:lpwstr>
  </property>
  <property fmtid="{D5CDD505-2E9C-101B-9397-08002B2CF9AE}" pid="3" name="MSIP_Label_66cffd26-8a8e-4271-ae8c-0448cc98c6fa_Enabled">
    <vt:lpwstr>true</vt:lpwstr>
  </property>
  <property fmtid="{D5CDD505-2E9C-101B-9397-08002B2CF9AE}" pid="4" name="MSIP_Label_66cffd26-8a8e-4271-ae8c-0448cc98c6fa_SetDate">
    <vt:lpwstr>2023-02-22T09:12:29Z</vt:lpwstr>
  </property>
  <property fmtid="{D5CDD505-2E9C-101B-9397-08002B2CF9AE}" pid="5" name="MSIP_Label_66cffd26-8a8e-4271-ae8c-0448cc98c6fa_Method">
    <vt:lpwstr>Privileged</vt:lpwstr>
  </property>
  <property fmtid="{D5CDD505-2E9C-101B-9397-08002B2CF9AE}" pid="6" name="MSIP_Label_66cffd26-8a8e-4271-ae8c-0448cc98c6fa_Name">
    <vt:lpwstr>AST dokumenti</vt:lpwstr>
  </property>
  <property fmtid="{D5CDD505-2E9C-101B-9397-08002B2CF9AE}" pid="7" name="MSIP_Label_66cffd26-8a8e-4271-ae8c-0448cc98c6fa_SiteId">
    <vt:lpwstr>c4c0dd7c-1dfb-4088-9303-96b608da35b3</vt:lpwstr>
  </property>
  <property fmtid="{D5CDD505-2E9C-101B-9397-08002B2CF9AE}" pid="8" name="MSIP_Label_66cffd26-8a8e-4271-ae8c-0448cc98c6fa_ActionId">
    <vt:lpwstr>0cb19158-c455-48a6-b58f-6770ee597312</vt:lpwstr>
  </property>
  <property fmtid="{D5CDD505-2E9C-101B-9397-08002B2CF9AE}" pid="9" name="MSIP_Label_66cffd26-8a8e-4271-ae8c-0448cc98c6fa_ContentBits">
    <vt:lpwstr>0</vt:lpwstr>
  </property>
  <property fmtid="{D5CDD505-2E9C-101B-9397-08002B2CF9AE}" pid="10" name="_dlc_DocIdItemGuid">
    <vt:lpwstr>189f0e19-3ee0-4db7-8ad0-978f831b13ef</vt:lpwstr>
  </property>
</Properties>
</file>