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Users\asprog01\Documents\"/>
    </mc:Choice>
  </mc:AlternateContent>
  <xr:revisionPtr revIDLastSave="0" documentId="8_{4C1CF978-1FF2-41A5-8651-068B283B5D6C}" xr6:coauthVersionLast="45" xr6:coauthVersionMax="45" xr10:uidLastSave="{00000000-0000-0000-0000-000000000000}"/>
  <bookViews>
    <workbookView xWindow="-120" yWindow="-120" windowWidth="20730" windowHeight="11160" xr2:uid="{F2BDE23A-323C-4526-9CFE-57177859FA41}"/>
  </bookViews>
  <sheets>
    <sheet name="Key financial indicators" sheetId="16" r:id="rId1"/>
    <sheet name="Statement of profit or loss" sheetId="1" r:id="rId2"/>
    <sheet name="Statement of financial position" sheetId="2" r:id="rId3"/>
    <sheet name="Statement of changes in equity" sheetId="4" r:id="rId4"/>
    <sheet name="Statement of cash flows" sheetId="5" r:id="rId5"/>
    <sheet name="Note 3" sheetId="17" r:id="rId6"/>
    <sheet name="Note 4" sheetId="19" r:id="rId7"/>
    <sheet name="Note 5-6" sheetId="20" r:id="rId8"/>
    <sheet name="Note 7" sheetId="22" r:id="rId9"/>
    <sheet name="Note 8-12" sheetId="23" r:id="rId10"/>
    <sheet name="Note 13-14" sheetId="24" r:id="rId11"/>
    <sheet name="Note 15-16" sheetId="25" r:id="rId12"/>
    <sheet name="Note 17" sheetId="26" r:id="rId13"/>
    <sheet name="Note 18" sheetId="28" r:id="rId14"/>
  </sheets>
  <definedNames>
    <definedName name="_Hlk71365834" localSheetId="6">'Note 4'!$B$8</definedName>
    <definedName name="_Hlk71365834" localSheetId="7">'Note 5-6'!$B$7</definedName>
    <definedName name="_Hlk71365834" localSheetId="1">'Statement of profit or loss'!$B$7</definedName>
    <definedName name="_Toc506281143" localSheetId="10">'Note 13-14'!#REF!</definedName>
    <definedName name="_Toc506281143" localSheetId="11">'Note 15-16'!#REF!</definedName>
    <definedName name="_Toc506281143" localSheetId="12">'Note 17'!#REF!</definedName>
    <definedName name="_Toc506281143" localSheetId="13">'Note 18'!#REF!</definedName>
    <definedName name="_Toc506281143" localSheetId="5">'Note 3'!#REF!</definedName>
    <definedName name="_Toc506281143" localSheetId="8">'Note 7'!#REF!</definedName>
    <definedName name="_Toc506281143" localSheetId="9">'Note 8-12'!#REF!</definedName>
    <definedName name="_Toc506297406" localSheetId="10">'Note 13-14'!#REF!</definedName>
    <definedName name="_Toc506297406" localSheetId="11">'Note 15-16'!#REF!</definedName>
    <definedName name="_Toc506297406" localSheetId="12">'Note 17'!$A$2</definedName>
    <definedName name="_Toc506297406" localSheetId="13">'Note 18'!#REF!</definedName>
    <definedName name="_Toc506297406" localSheetId="5">'Note 3'!$A$2</definedName>
    <definedName name="_Toc506297406" localSheetId="8">'Note 7'!$A$2</definedName>
    <definedName name="_Toc506297406" localSheetId="9">'Note 8-12'!#REF!</definedName>
    <definedName name="_Toc70520890" localSheetId="6">'Note 4'!#REF!</definedName>
    <definedName name="_Toc70520890" localSheetId="7">'Note 5-6'!#REF!</definedName>
    <definedName name="_Toc70520890" localSheetId="1">'Statement of profit or loss'!$A$25</definedName>
    <definedName name="_Toc70520891" localSheetId="2">'Statement of financial position'!$A$2</definedName>
    <definedName name="_Toc70520892" localSheetId="3">'Statement of changes in equity'!$A$2</definedName>
    <definedName name="_Toc70520893" localSheetId="4">'Statement of cash flows'!$A$2</definedName>
    <definedName name="_Toc71757631" localSheetId="6">'Note 4'!#REF!</definedName>
    <definedName name="_Toc71757631" localSheetId="7">'Note 5-6'!#REF!</definedName>
    <definedName name="_Toc71757631" localSheetId="1">'Statement of profit or loss'!#REF!</definedName>
    <definedName name="_Toc71757632" localSheetId="6">'Note 4'!#REF!</definedName>
    <definedName name="_Toc71757632" localSheetId="7">'Note 5-6'!#REF!</definedName>
    <definedName name="_Toc71757632" localSheetId="1">'Statement of profit or loss'!$B$25</definedName>
    <definedName name="_Toc71757636" localSheetId="4">'Statement of cash flows'!$B$2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 i="28" l="1"/>
  <c r="A1" i="28"/>
  <c r="B1" i="26"/>
  <c r="A1" i="26"/>
  <c r="B1" i="25"/>
  <c r="A1" i="25"/>
  <c r="B1" i="24"/>
  <c r="A1" i="24"/>
  <c r="B1" i="23"/>
  <c r="A1" i="23"/>
  <c r="B1" i="22"/>
  <c r="A1" i="22"/>
  <c r="D3" i="5"/>
  <c r="G24" i="16"/>
  <c r="H24" i="16" s="1"/>
  <c r="G23" i="16"/>
  <c r="H23" i="16" s="1"/>
  <c r="G22" i="16"/>
  <c r="H22" i="16" s="1"/>
  <c r="G18" i="16"/>
  <c r="H18" i="16" s="1"/>
  <c r="G17" i="16"/>
  <c r="H17" i="16" s="1"/>
  <c r="G16" i="16"/>
  <c r="H16" i="16" s="1"/>
  <c r="G13" i="16"/>
  <c r="H13" i="16" s="1"/>
  <c r="G12" i="16"/>
  <c r="H12" i="16" s="1"/>
  <c r="G11" i="16"/>
  <c r="H11" i="16" s="1"/>
  <c r="G10" i="16"/>
  <c r="H10" i="16" s="1"/>
  <c r="G7" i="16"/>
  <c r="H7" i="16" s="1"/>
  <c r="G6" i="16"/>
  <c r="H6" i="16" s="1"/>
  <c r="G5" i="16"/>
  <c r="H5" i="16" s="1"/>
  <c r="L22" i="16"/>
  <c r="M22" i="16" s="1"/>
  <c r="L18" i="16"/>
  <c r="M18" i="16" s="1"/>
  <c r="L17" i="16"/>
  <c r="M17" i="16" s="1"/>
  <c r="L16" i="16"/>
  <c r="M16" i="16" s="1"/>
  <c r="L13" i="16"/>
  <c r="M13" i="16" s="1"/>
  <c r="L12" i="16"/>
  <c r="M12" i="16" s="1"/>
  <c r="L11" i="16"/>
  <c r="M11" i="16" s="1"/>
  <c r="L10" i="16"/>
  <c r="M10" i="16" s="1"/>
  <c r="L6" i="16"/>
  <c r="M6" i="16" s="1"/>
  <c r="L7" i="16"/>
  <c r="M7" i="16" s="1"/>
  <c r="L5" i="16"/>
  <c r="M5" i="16" s="1"/>
  <c r="C16" i="20"/>
  <c r="G16" i="20"/>
  <c r="F16" i="20"/>
  <c r="D16" i="20"/>
  <c r="B1" i="20"/>
  <c r="A1" i="20"/>
  <c r="B1" i="19"/>
  <c r="A1" i="19"/>
  <c r="B1" i="17"/>
  <c r="A1" i="17"/>
  <c r="L19" i="16" l="1"/>
  <c r="M19" i="16" s="1"/>
  <c r="G19" i="16"/>
  <c r="H19" i="16" s="1"/>
  <c r="B1" i="5"/>
  <c r="A1" i="5"/>
  <c r="B1" i="4"/>
  <c r="A1" i="4"/>
  <c r="B1" i="2"/>
  <c r="A1" i="2"/>
  <c r="B1" i="1"/>
  <c r="A1" i="1"/>
  <c r="H3" i="5" l="1"/>
  <c r="G3" i="5"/>
  <c r="H26" i="1"/>
  <c r="G26" i="1"/>
  <c r="E3" i="5" l="1"/>
  <c r="E26" i="1"/>
  <c r="D26" i="1"/>
</calcChain>
</file>

<file path=xl/sharedStrings.xml><?xml version="1.0" encoding="utf-8"?>
<sst xmlns="http://schemas.openxmlformats.org/spreadsheetml/2006/main" count="1935" uniqueCount="984">
  <si>
    <t xml:space="preserve">Δ </t>
  </si>
  <si>
    <t>%</t>
  </si>
  <si>
    <t>TWh</t>
  </si>
  <si>
    <t>'000 EUR</t>
  </si>
  <si>
    <t>EBITDA</t>
  </si>
  <si>
    <t>EBITDA rentabilitāte</t>
  </si>
  <si>
    <t>Peļņas vai zaudējumu pārskats </t>
  </si>
  <si>
    <t> Pielikums/Note</t>
  </si>
  <si>
    <t>EUR </t>
  </si>
  <si>
    <t>Revenue</t>
  </si>
  <si>
    <t>Personnel expenses</t>
  </si>
  <si>
    <t>Finanšu izmaksas</t>
  </si>
  <si>
    <t>Profit before tax</t>
  </si>
  <si>
    <t>Corporate income tax</t>
  </si>
  <si>
    <t>Profit for the year</t>
  </si>
  <si>
    <t> Pielikums/Note</t>
  </si>
  <si>
    <t>EUR</t>
  </si>
  <si>
    <t xml:space="preserve"> EUR </t>
  </si>
  <si>
    <t>Pamatlīdzekļu pārvērtēšana</t>
  </si>
  <si>
    <t>Intangible assets</t>
  </si>
  <si>
    <t>Pamatlīdzekļi</t>
  </si>
  <si>
    <t>Property, plant and equipment</t>
  </si>
  <si>
    <t>Avansa maksājumi par pamatlīdzekļiem</t>
  </si>
  <si>
    <t>Ilgtermiņa nākamo periodu izdevumi</t>
  </si>
  <si>
    <t>Tiesības lietot aktīvus</t>
  </si>
  <si>
    <t>Right-of-use assets</t>
  </si>
  <si>
    <t>Apgrozāmie līdzekļi</t>
  </si>
  <si>
    <t>Krājumi</t>
  </si>
  <si>
    <t>Inventories</t>
  </si>
  <si>
    <t>Parādi no līgumiem ar klientiem</t>
  </si>
  <si>
    <t>Receivables from contracts with customers</t>
  </si>
  <si>
    <t>Akciju kapitāls</t>
  </si>
  <si>
    <t>Share capital</t>
  </si>
  <si>
    <t>Rezerves</t>
  </si>
  <si>
    <t>Reserves</t>
  </si>
  <si>
    <t>Nesadalītā peļņa</t>
  </si>
  <si>
    <t>Retained earnings</t>
  </si>
  <si>
    <t>Nākamo periodu ieņēmumi no līgumiem ar klientiem</t>
  </si>
  <si>
    <t>Deferred income from contracts with customers</t>
  </si>
  <si>
    <t>Pārskats par izmaiņām pašu kapitālā</t>
  </si>
  <si>
    <t>Statement in changes of equity</t>
  </si>
  <si>
    <t>Kopā</t>
  </si>
  <si>
    <t>Total</t>
  </si>
  <si>
    <t>2021. gada 31. decembrī</t>
  </si>
  <si>
    <t>Pielikums/Note</t>
  </si>
  <si>
    <t>Korekcijas:</t>
  </si>
  <si>
    <t>Adjustments:</t>
  </si>
  <si>
    <t>Borrowings</t>
  </si>
  <si>
    <t>Pārējie ieņēmumi</t>
  </si>
  <si>
    <t>Aktīvu kopumma</t>
  </si>
  <si>
    <t>Pašu kapitāls</t>
  </si>
  <si>
    <t>Aizņēmumi</t>
  </si>
  <si>
    <t>Nauda</t>
  </si>
  <si>
    <t>Cash</t>
  </si>
  <si>
    <t>Latvijas lietotājiem pārvadītā elektroenerģija</t>
  </si>
  <si>
    <t>GWh</t>
  </si>
  <si>
    <t>Pārvadītā dabasgāze</t>
  </si>
  <si>
    <t>Finanšu rādītāji</t>
  </si>
  <si>
    <t>Finanšu koeficienti</t>
  </si>
  <si>
    <t>Darbības rādītāji</t>
  </si>
  <si>
    <t>Finanšu rādītāju mērķi</t>
  </si>
  <si>
    <t>Financial Indiciator targets</t>
  </si>
  <si>
    <t>** Pašu kapitāla īpatsvars</t>
  </si>
  <si>
    <t>* Likviditātes kopējais koeficients</t>
  </si>
  <si>
    <t>** Equity ratio</t>
  </si>
  <si>
    <t>*** Net debt to Equity ratio</t>
  </si>
  <si>
    <t>≥ 1.2</t>
  </si>
  <si>
    <t>≥ 35%</t>
  </si>
  <si>
    <t>≤ 55%</t>
  </si>
  <si>
    <t>Likviditātes kopējais koeficients*</t>
  </si>
  <si>
    <t>Pašu kapitāla īpatsvars**</t>
  </si>
  <si>
    <t>Equity ratio**</t>
  </si>
  <si>
    <t>Net debt to Equity ratio***</t>
  </si>
  <si>
    <t>Company</t>
  </si>
  <si>
    <t>Group</t>
  </si>
  <si>
    <t>Ieņēmumi</t>
  </si>
  <si>
    <t>Izlietotās izejvielas un materiāli</t>
  </si>
  <si>
    <t>Ilgtermiņa finanšu ieguldījumi</t>
  </si>
  <si>
    <t>Darbinieku labumu saistības</t>
  </si>
  <si>
    <t>Pārējie nākamo periodu ieņēmumi</t>
  </si>
  <si>
    <t>Other deferred income</t>
  </si>
  <si>
    <t>Elektrības pārvade</t>
  </si>
  <si>
    <t>Electricity Transmission</t>
  </si>
  <si>
    <t>Gas Transmission</t>
  </si>
  <si>
    <t>Gas Storage</t>
  </si>
  <si>
    <t>Total assets</t>
  </si>
  <si>
    <t>Total equity</t>
  </si>
  <si>
    <t>Peļņa</t>
  </si>
  <si>
    <t>Pamatdarbības neto naudas plūsma</t>
  </si>
  <si>
    <t>Financial ratios</t>
  </si>
  <si>
    <t>Performance indicators</t>
  </si>
  <si>
    <t>Neto saistības pret pašu kapitālu***</t>
  </si>
  <si>
    <t>Profit</t>
  </si>
  <si>
    <t>Liquidity ratio*</t>
  </si>
  <si>
    <t>* Liquidity ratio</t>
  </si>
  <si>
    <t>EBITDA profitability</t>
  </si>
  <si>
    <t>Electricity transmitted to users in Latvia</t>
  </si>
  <si>
    <t>Natural gas transported</t>
  </si>
  <si>
    <t>Natural gas for consumption in Latvia</t>
  </si>
  <si>
    <t>Dabasgāze Latvijas patēriņam</t>
  </si>
  <si>
    <t>*** Neto saistības pret pašu kapitālu</t>
  </si>
  <si>
    <t>Nolietojums, amortizācija un vērtības samazinājums no nemateriālo ieguldījumu un pamatlīdzekļu pārvērtēšanas</t>
  </si>
  <si>
    <t>Finanšu ieņēmumi</t>
  </si>
  <si>
    <t>Attiecināma uz:</t>
  </si>
  <si>
    <t>Mātessabiedrības akcionāru</t>
  </si>
  <si>
    <t>Nekontrolējošo līdzdalību</t>
  </si>
  <si>
    <t>Statement of profit or loss</t>
  </si>
  <si>
    <t>Other operating expenses</t>
  </si>
  <si>
    <t>Dividends from subsidiaries</t>
  </si>
  <si>
    <t>Finance income</t>
  </si>
  <si>
    <t>Finance costs</t>
  </si>
  <si>
    <t>Profit attributable to:</t>
  </si>
  <si>
    <t>Equity holder of the Parent Company</t>
  </si>
  <si>
    <t>Parent Company</t>
  </si>
  <si>
    <t>Financial indiciators</t>
  </si>
  <si>
    <t>Visaptverošo ienākumu pārskats</t>
  </si>
  <si>
    <t>Pēcnodarbinātības pabalstu novērtēšanas rezultāts</t>
  </si>
  <si>
    <t>Visaptverošie ienākumi attiecināmi uz:</t>
  </si>
  <si>
    <t>Raw materials and consumables used</t>
  </si>
  <si>
    <t>Non-controlling interests</t>
  </si>
  <si>
    <t>Statement of comprehensive income</t>
  </si>
  <si>
    <t>Revaluation of property, plant and equipment</t>
  </si>
  <si>
    <t>Kopā pārējie visaptverošie ienākumi pārskata periodā</t>
  </si>
  <si>
    <t>Other comprehensive income for the reporting period</t>
  </si>
  <si>
    <t>Pārskats par finanšu stāvokli</t>
  </si>
  <si>
    <t>Ilgtermiņa aktīvi</t>
  </si>
  <si>
    <t>Citi īstermiņa debitori</t>
  </si>
  <si>
    <t>Nekontrolējošā līdzdalība</t>
  </si>
  <si>
    <t>Mātessabiedrības akcionāra kapitāla līdzdalības daļa</t>
  </si>
  <si>
    <t>Nomas saistības</t>
  </si>
  <si>
    <t>Īstermiņa kreditori</t>
  </si>
  <si>
    <t>Parādi piegādātājiem</t>
  </si>
  <si>
    <t>Atliktā uzņēmumu ienākuma nodokļa saistības</t>
  </si>
  <si>
    <t>Pārējie kreditori</t>
  </si>
  <si>
    <t>Advance payments for intangible assets</t>
  </si>
  <si>
    <t>Advance payments for property, plant and equipment</t>
  </si>
  <si>
    <t>Non-current financial investments</t>
  </si>
  <si>
    <t>Non-current prepaid costs</t>
  </si>
  <si>
    <t>Other current assets</t>
  </si>
  <si>
    <t>Equity attributable to equity holder of the Parent Company</t>
  </si>
  <si>
    <t>Lease liabilities</t>
  </si>
  <si>
    <t>Trade payables</t>
  </si>
  <si>
    <t>Deferred corporate income tax liabilities</t>
  </si>
  <si>
    <t>Other creditors</t>
  </si>
  <si>
    <t>Statement of financial position</t>
  </si>
  <si>
    <t>Ilgtermiņa kreditori</t>
  </si>
  <si>
    <t>Employee benefit obligations</t>
  </si>
  <si>
    <t>Citas rezerves</t>
  </si>
  <si>
    <t>Pamatlīdzekļu pārvērtēšanas rezerve</t>
  </si>
  <si>
    <t>Pēcnodarbinātības pabalstu novērtēšanas rezerve</t>
  </si>
  <si>
    <t>Reorganizācijas rezerve</t>
  </si>
  <si>
    <t>Other reserves</t>
  </si>
  <si>
    <t>Noncurrent assets revaluation reserve</t>
  </si>
  <si>
    <t>Reorganisation reserves</t>
  </si>
  <si>
    <t>Pārskata gada peļņa</t>
  </si>
  <si>
    <t>Pārskata gada pārējie visaptverošie ienākumi</t>
  </si>
  <si>
    <t>Kopā pārskata gada visaptverošie ienākumi</t>
  </si>
  <si>
    <t>Pamatlīdzekļu pārvērtēšanas rezerves norakstīšana</t>
  </si>
  <si>
    <t>Akciju kapitāla palielināšana</t>
  </si>
  <si>
    <t>Kopā darījumi ar akcionāru un pārējās pašu kapitāla izmaiņas</t>
  </si>
  <si>
    <t>2020. gada 31. decembrī</t>
  </si>
  <si>
    <t>Pielikums</t>
  </si>
  <si>
    <t>Note</t>
  </si>
  <si>
    <t>As at 31 December 2020</t>
  </si>
  <si>
    <t>Total comprehensive income for the reporting year</t>
  </si>
  <si>
    <t>Dividends paid for 2020</t>
  </si>
  <si>
    <t>Increase of share capital</t>
  </si>
  <si>
    <t>Total transactions with owners and other changes in equity</t>
  </si>
  <si>
    <t>Dividends paid for 2021</t>
  </si>
  <si>
    <t>Postemployement benefit plan revaluation reserve</t>
  </si>
  <si>
    <t>Nekontrolējamā līdzdalība</t>
  </si>
  <si>
    <t>Naudas plūsmas pārskats</t>
  </si>
  <si>
    <t>Peļņa pirms nodokļa</t>
  </si>
  <si>
    <t>Nemateriālo ieguldījumu un pamatlīdzekļu norakstīšana</t>
  </si>
  <si>
    <t>Procentu ieņēmumi</t>
  </si>
  <si>
    <t>Saimnieciskās darbības peļņa pirms apgrozāmā kapitāla izmaiņām</t>
  </si>
  <si>
    <t>Procentu izmaksas</t>
  </si>
  <si>
    <t>Uzkrājumu pieaugums / (samazinājums)</t>
  </si>
  <si>
    <t>Bruto pamatdarbības naudas plūsma</t>
  </si>
  <si>
    <t>Izdevumi procentu maksājumiem</t>
  </si>
  <si>
    <t>Nomas procentu izdevumi</t>
  </si>
  <si>
    <t>Pamatlīdzekļu un nemateriālo ieguldījumu iegāde un izveidošana</t>
  </si>
  <si>
    <t>Pamatlīdzekļu pārdošana</t>
  </si>
  <si>
    <t>Saņemtais ES finansējums</t>
  </si>
  <si>
    <t>Saņemtās depozītu atmaksas</t>
  </si>
  <si>
    <t>Ieguldīšanas darbības neto naudas plūsma</t>
  </si>
  <si>
    <t>III. Finansēšanas darbības naudas plūsma</t>
  </si>
  <si>
    <t>II. Ieguldīšanas darbības naudas plūsma</t>
  </si>
  <si>
    <t>I. Pamatdarbības naudas plūsma</t>
  </si>
  <si>
    <t>Aktīvu nomas maksājumi</t>
  </si>
  <si>
    <t>Saņemtie aizņēmumi no kredītiestādēm</t>
  </si>
  <si>
    <t>Aizņēmumu no kredītiestādēm atmaksa</t>
  </si>
  <si>
    <t>Aizņēmumu no saistītā uzņēmuma atmaksa</t>
  </si>
  <si>
    <t>Emitētās obligācijas</t>
  </si>
  <si>
    <t>Izmaksātās dividendes</t>
  </si>
  <si>
    <t>Finansēšanas darbības neto naudas plūsma</t>
  </si>
  <si>
    <t>Naudas atlikums pārskata perioda sākumā</t>
  </si>
  <si>
    <t>Naudas atlikums pārskata perioda beigās</t>
  </si>
  <si>
    <t>Increase / (decrease) in provisions</t>
  </si>
  <si>
    <t>Interest expense</t>
  </si>
  <si>
    <t>Interest income</t>
  </si>
  <si>
    <t>Interest paid</t>
  </si>
  <si>
    <t>Corporate income tax payments</t>
  </si>
  <si>
    <t>European Union funding received</t>
  </si>
  <si>
    <t>Repayment of borrowings from related parties</t>
  </si>
  <si>
    <t>Issued debt securities (bonds)</t>
  </si>
  <si>
    <t>Ieguldījums asociētā sabiedrībā</t>
  </si>
  <si>
    <t>Interest expense on issued debt securities (bonds)</t>
  </si>
  <si>
    <t>Investment in associate</t>
  </si>
  <si>
    <t>Dabasgāzes pārvade</t>
  </si>
  <si>
    <t>Dabasgāzes uzglabāšana</t>
  </si>
  <si>
    <t>Elektroenerģijas pārvades sistēmas pakalpojums</t>
  </si>
  <si>
    <t>Balansējošās elektroenerģijas realizācija</t>
  </si>
  <si>
    <t>Ieņēmumi no dabasgāzes pārvades</t>
  </si>
  <si>
    <t>Ieņēmumi no dabasgāzes uzglabāšanas</t>
  </si>
  <si>
    <t>Pieslēguma maksas ieņēmumi</t>
  </si>
  <si>
    <t>Elektroenerģijas pārrobežu perimetra maksa</t>
  </si>
  <si>
    <t>Reaktīvās elektroenerģijas ieņēmumi</t>
  </si>
  <si>
    <t>Regulējošās elektroenerģijas realizācija</t>
  </si>
  <si>
    <t>Elektroenerģijas tranzīta pakalpojums</t>
  </si>
  <si>
    <t>Pārējie pakalpojumi</t>
  </si>
  <si>
    <t>Aktīvu noma</t>
  </si>
  <si>
    <t>Elektriskās jaudas pārslodzes likvidācija</t>
  </si>
  <si>
    <t>Ieņēmumi no līgumiem ar klientiem, kas atzīti laika gaitā</t>
  </si>
  <si>
    <t>Revenue from contracts with customers recognised over time</t>
  </si>
  <si>
    <t>Sale of balancing electricity</t>
  </si>
  <si>
    <t>Revenue from reactive electricity</t>
  </si>
  <si>
    <t>Sale of regulatory electricity</t>
  </si>
  <si>
    <t>Electricity transit service</t>
  </si>
  <si>
    <t>Other services</t>
  </si>
  <si>
    <t>Other revenue</t>
  </si>
  <si>
    <t>Lease of other assets</t>
  </si>
  <si>
    <t>Liquidation of electrical capacity overload</t>
  </si>
  <si>
    <t>4. Ieņēmumi</t>
  </si>
  <si>
    <t>Ieņēmumi no dabasgāzes balansēšanas darbībām</t>
  </si>
  <si>
    <t>Izdevumi no dabasgāzes balansēšanas darbībām</t>
  </si>
  <si>
    <t>Dabasgāzes balansēšana, neto</t>
  </si>
  <si>
    <t>4. Revenue</t>
  </si>
  <si>
    <t>Income and expenses from natural gas balancing, recognised applying agency principle and disclosed on a net basis in the financial statements</t>
  </si>
  <si>
    <t>Natural gas balancing, net</t>
  </si>
  <si>
    <t>Balansējošās elektroenerģijas iegāde</t>
  </si>
  <si>
    <t>Elektroenerģijas pārvades zudumi un tehnoloģiskais patēriņš</t>
  </si>
  <si>
    <t>Regulējošās elektroenerģijas iegāde</t>
  </si>
  <si>
    <t>Dabasgāzes pārvades un uzglabāšanas sistēmas uzturēšanas pakalpojumi</t>
  </si>
  <si>
    <t>Elektroenerģijas tranzīta zudumi</t>
  </si>
  <si>
    <t>Izlietoto materiālu un remontu darbu izmaksas</t>
  </si>
  <si>
    <t>Dabasgāzes izmaksas</t>
  </si>
  <si>
    <t>Elektroenerģija pašpatēriņam</t>
  </si>
  <si>
    <t>Citas izmaksas</t>
  </si>
  <si>
    <t>Procentu ieņēmumi no aizdevumiem</t>
  </si>
  <si>
    <t>Citi finanšu ieņēmumi</t>
  </si>
  <si>
    <t>Procentu izmaksas no aizņēmumiem</t>
  </si>
  <si>
    <t>Izdevumi par emitētiem parāda vērtspapīriem</t>
  </si>
  <si>
    <t>Aktīvu nomas procentu izdevumi</t>
  </si>
  <si>
    <t>Citas finanšu izmaksas</t>
  </si>
  <si>
    <t>Purchase of balancing electricity</t>
  </si>
  <si>
    <t>Purchase of regulatory electricity</t>
  </si>
  <si>
    <t>Natural gas transmission and storage system maintenance services</t>
  </si>
  <si>
    <t>Electricity transit losses</t>
  </si>
  <si>
    <t>Natural gas costs</t>
  </si>
  <si>
    <t>Electricity for own consumption</t>
  </si>
  <si>
    <t>Other costs</t>
  </si>
  <si>
    <t>9. Finance income and costs</t>
  </si>
  <si>
    <t>Interest income from loans</t>
  </si>
  <si>
    <t>Other finance income</t>
  </si>
  <si>
    <t>Other finance costs</t>
  </si>
  <si>
    <t>Akciju sabiedrības "Augstsprieguma tīkls" Saīsinātie starpperiodu finanšu pārskati par periodu no 01.01.2022. līdz 31.12.2022.</t>
  </si>
  <si>
    <t>JOINT STOCK COMPANY Augstsprieguma tīkls Condensed interim financial statements for the period from 01.01.2022 until 31.12.2022</t>
  </si>
  <si>
    <t>Nākamo periodu izmaksas</t>
  </si>
  <si>
    <t>Deferred expenses</t>
  </si>
  <si>
    <t>2022. gada 31. decembrī</t>
  </si>
  <si>
    <t>Korekcijas</t>
  </si>
  <si>
    <t>Corrections</t>
  </si>
  <si>
    <t>Ārējie klienti</t>
  </si>
  <si>
    <t>Kapitālieguldījumi</t>
  </si>
  <si>
    <t>Iegādāts</t>
  </si>
  <si>
    <t>Zeme, ēkas</t>
  </si>
  <si>
    <t>Land and Real estate</t>
  </si>
  <si>
    <t>Elektroenerģijas pārvades inženierbūves</t>
  </si>
  <si>
    <t>Electricity transmission engineering real estate</t>
  </si>
  <si>
    <t>Pārvades līnijas, tehnoloģiskās iekārtas</t>
  </si>
  <si>
    <t>Transmission lines, equipment</t>
  </si>
  <si>
    <t>Pārējās elektroenerģijas pārvades iekārtas</t>
  </si>
  <si>
    <t>Other transmission equipment</t>
  </si>
  <si>
    <t>Other PPE</t>
  </si>
  <si>
    <t>Pārējie pamatlīdzekļi</t>
  </si>
  <si>
    <t>Pamatlīdzekļu izveidošanas un nepabeigto celtniecības objektu izmaksas</t>
  </si>
  <si>
    <t>PPE creation and unfinished construction expenses</t>
  </si>
  <si>
    <t>Sākotnējā vai pārvērtētā vērtība</t>
  </si>
  <si>
    <t>Uzkrātais nolietojums un vērtības samazinājums</t>
  </si>
  <si>
    <t>Atlikusī vērtība</t>
  </si>
  <si>
    <t>Pārdots</t>
  </si>
  <si>
    <t>Nolietojums</t>
  </si>
  <si>
    <t>Vērtības pieaugums pārvērtēšanas rezultātā</t>
  </si>
  <si>
    <t>Vērtības samazinājums pārvērtēšanas rezultātā</t>
  </si>
  <si>
    <t>Sold</t>
  </si>
  <si>
    <t>Norakstīts</t>
  </si>
  <si>
    <t>Depreciation</t>
  </si>
  <si>
    <t>Korekcija</t>
  </si>
  <si>
    <t>Gāzes pārvades ēkas un būves</t>
  </si>
  <si>
    <t>Gas transmission real estate</t>
  </si>
  <si>
    <t>Avārijas rezerve</t>
  </si>
  <si>
    <t>Reserve for emergencies</t>
  </si>
  <si>
    <t>Nolietojums un amortizācija</t>
  </si>
  <si>
    <t>KOPĀ nolietojums un amortizācija</t>
  </si>
  <si>
    <t>Depreciation and amortization</t>
  </si>
  <si>
    <t>Līdzdalība meitas sabiedrību kapitālā, tai skaitā:</t>
  </si>
  <si>
    <t>AS ''Conexus Baltic Grid''</t>
  </si>
  <si>
    <t>Līdzdalība asociēto sabiedrību kapitālā, tai skatā:</t>
  </si>
  <si>
    <t>''Baltic RCC" OÜ</t>
  </si>
  <si>
    <t>Līdzdalība pārējo sabiedrību kapitālā, tai skaitā:</t>
  </si>
  <si>
    <t>AS ''Pirmais slēgtais pensiju fonds''</t>
  </si>
  <si>
    <t>Atlikusī vērtība pārskata perioda beigās</t>
  </si>
  <si>
    <t>31.12.2022.</t>
  </si>
  <si>
    <t>31.12.2021.</t>
  </si>
  <si>
    <t>134 441 393</t>
  </si>
  <si>
    <t>Elektroenerģijas pārvades pakalpojuma parādi</t>
  </si>
  <si>
    <t>Pārējie pircēju un pasūtītāju parādi</t>
  </si>
  <si>
    <t>Kopā parādi no līgumiem ar klientiem</t>
  </si>
  <si>
    <t>Sagaidāmie kredītzaudējumi</t>
  </si>
  <si>
    <t>Pārējiem pircēju un pasūtītāju parādiem</t>
  </si>
  <si>
    <t>Sagaidāmie kredītzaudējumi kopā</t>
  </si>
  <si>
    <t>Parādi no līgumiem ar klientiem, neto</t>
  </si>
  <si>
    <t>PARĀDI NO LĪGUMIEM AR KLIENTIEM, NETO</t>
  </si>
  <si>
    <t>Citi finanšu aktīvi</t>
  </si>
  <si>
    <t>Pārmaksātais uzņēmumu ienākuma nodoklis</t>
  </si>
  <si>
    <t>Pārējie debitori</t>
  </si>
  <si>
    <t>Citi nefinanšu aktīvi</t>
  </si>
  <si>
    <t>CITI DEBITORI KOPĀ</t>
  </si>
  <si>
    <t>Other financial assets</t>
  </si>
  <si>
    <t>Other debtors</t>
  </si>
  <si>
    <t>Other non-financial assets</t>
  </si>
  <si>
    <t>Uzņēmumu ienākuma nodoklis</t>
  </si>
  <si>
    <t>Naudas līdzekļi bankā</t>
  </si>
  <si>
    <t>Nauda kopā</t>
  </si>
  <si>
    <t>Akciju skaits</t>
  </si>
  <si>
    <t>Reģistrētais akciju kapitāls</t>
  </si>
  <si>
    <t>Shares</t>
  </si>
  <si>
    <t>Registered stock</t>
  </si>
  <si>
    <t>Jauna akciju emisija</t>
  </si>
  <si>
    <t>New share issue</t>
  </si>
  <si>
    <t>2021. gada 1. janvārī</t>
  </si>
  <si>
    <t>At the beginning of the reporting period</t>
  </si>
  <si>
    <t>At the end of the reporting period</t>
  </si>
  <si>
    <t>a) Ilgtermiņa nākamo periodu ieņēmumi</t>
  </si>
  <si>
    <t>- no pieslēgumu maksām</t>
  </si>
  <si>
    <t>Ilgtermiņa nākamo periodu ieņēmumi no līgumiem ar klientiem</t>
  </si>
  <si>
    <t>- no Eiropas Savienības finansējuma</t>
  </si>
  <si>
    <t>- no pārslodzes maksas ieņēmumiem</t>
  </si>
  <si>
    <t>Pārējie ilgtermiņa nākamo periodu ieņēmumi</t>
  </si>
  <si>
    <t>KOPĀ Ilgtermiņa nākamo periodu ieņēmumi</t>
  </si>
  <si>
    <t>b) Īstermiņa nākamo periodu ieņēmumi</t>
  </si>
  <si>
    <t>Īstermiņa nākamo periodu ieņēmumi no līgumiem ar klientiem</t>
  </si>
  <si>
    <t>- nepabeigtie ES līdzfinansētie projekti, tai skaitā:</t>
  </si>
  <si>
    <t>Projekts “EU-SysFlex- Eiropas sistēma ar efektīvi koordinētu elastīguma izmantošanu lielāka AER īpatsvara integrēšanā''</t>
  </si>
  <si>
    <t>Projekts ''Baltijas elektroenerģijas sistēmu dinamiskās stabilitātes izpēte''</t>
  </si>
  <si>
    <t>Projekts ''Sistēma PSO-SSO-galalietotāja sasaistei, INTERRFACE''</t>
  </si>
  <si>
    <t>- pabeigtie ES līdzfinansētie projekti</t>
  </si>
  <si>
    <t>- no sagaidāmā Eiropas Savienības finansējuma</t>
  </si>
  <si>
    <t>- no citu projektu finansējuma</t>
  </si>
  <si>
    <t>Pārējie īstermiņa nākamo periodu ieņēmumi</t>
  </si>
  <si>
    <t>KOPĀ īstermiņa nākamo periodu ieņēmumi</t>
  </si>
  <si>
    <t>Pieslēguma maksa atzīta peļņas vai zaudējumu pārskatā</t>
  </si>
  <si>
    <t>Saņemtais ES līdzfinansējums*</t>
  </si>
  <si>
    <t>Saņemtais iepriekšējo periodu uzkrātais ES līdzfinansējums</t>
  </si>
  <si>
    <t>Saņemtie nākamo periodu ieņēmumi no ES līdzfinansējuma</t>
  </si>
  <si>
    <t>Saņemtais ES līdzfinansējuma avanss</t>
  </si>
  <si>
    <t>Saņemtie nākamo periodu ieņēmumi no pieslēguma maksas</t>
  </si>
  <si>
    <t>Saņemtie pārslodzes maksas ieņēmumi</t>
  </si>
  <si>
    <t>IPGK rezervēto jaudu maksa</t>
  </si>
  <si>
    <t>Kapitalizēts līdzfinansēts projekts</t>
  </si>
  <si>
    <t>Pārslodzes maksas ieņēmumi iekļauti peļņas vai zaudējumu pārskatā</t>
  </si>
  <si>
    <t>ES līdzfinansējums iekļauts peļņas vai zaudējumu pārskatā</t>
  </si>
  <si>
    <t>Ilgtermiņa aizņēmumi no kredītiestādēm</t>
  </si>
  <si>
    <t>Emitēto obligāciju ilgtermiņa daļa</t>
  </si>
  <si>
    <t>Īstermiņa aizņēmumi no kredītiestādēm</t>
  </si>
  <si>
    <t>Ilgtermiņa uzkrātās saistības procentu izmaksām no emitētajām obligācijām</t>
  </si>
  <si>
    <t>Īstermiņa uzkrātās saistības par aizņēmumu procentu izmaksām no kredītiestādēm</t>
  </si>
  <si>
    <t>KOPĀ aizņēmumi</t>
  </si>
  <si>
    <t>Tai skaitā:</t>
  </si>
  <si>
    <t>Ilgtermiņa aizņēmumi</t>
  </si>
  <si>
    <t>Īstermiņa aizņēmumi</t>
  </si>
  <si>
    <t>Non-current borrowings from credit institutions</t>
  </si>
  <si>
    <t>Current borrowings from credit institutions</t>
  </si>
  <si>
    <t>Aizņēmumu kustība</t>
  </si>
  <si>
    <t>Obligāciju emisijas rezultātā saņemtie līdzekļi</t>
  </si>
  <si>
    <t>Atmaksātie aizņēmumi saistītajām pusēm</t>
  </si>
  <si>
    <t>Atmaksātie aizņēmumi kredītiestādēm</t>
  </si>
  <si>
    <t>Aprēķinātie aizņēmumu procenti saistītajām pusēm</t>
  </si>
  <si>
    <t>Aprēķinātie aizņēmumu procenti kredītiestādēm</t>
  </si>
  <si>
    <t>Aprēķinātie aizņēmumu procenti obligācijām</t>
  </si>
  <si>
    <t>Samaksātie aizņēmumu procenti saistītajām pusēm</t>
  </si>
  <si>
    <t>Samaksātie aizņēmumu procenti kredītiestādēm</t>
  </si>
  <si>
    <t>Izmaiņas aizņēmumos, neto</t>
  </si>
  <si>
    <t>Atzītas izmaiņas nomas līgumos</t>
  </si>
  <si>
    <t>Tiesību lietot aktīvus pieaugums</t>
  </si>
  <si>
    <t>Jauni nomas līgumi</t>
  </si>
  <si>
    <t>Samaksātā noma</t>
  </si>
  <si>
    <t>Samaksātie aktīvu nomas procenti</t>
  </si>
  <si>
    <t>Aprēķinātie aktīvu nomas procenti</t>
  </si>
  <si>
    <t>tajā skaitā:</t>
  </si>
  <si>
    <t>Ilgtermiņa</t>
  </si>
  <si>
    <t>Īstermiņa</t>
  </si>
  <si>
    <t>New lease contracts</t>
  </si>
  <si>
    <t>Non-current</t>
  </si>
  <si>
    <t>Current</t>
  </si>
  <si>
    <t>Finanšu saistības</t>
  </si>
  <si>
    <t>Parādi par elektroenerģiju un dabasgāzi</t>
  </si>
  <si>
    <t>Parādi par materiāliem un pakalpojumiem</t>
  </si>
  <si>
    <t>KOPĀ parādi piegādātājiem</t>
  </si>
  <si>
    <t>Uzkrātās saistības</t>
  </si>
  <si>
    <t>Pārējās īstermiņa finanšu saistības</t>
  </si>
  <si>
    <t>KOPĀ finanšu saistības</t>
  </si>
  <si>
    <t>Payables for electricity and natural gas</t>
  </si>
  <si>
    <t>Payables for materials and services</t>
  </si>
  <si>
    <t>Valsts sociālās apdrošināšanas obligātās iemaksas un pārējie nodokļi</t>
  </si>
  <si>
    <t>Saņemtie pieslēguma maksas avansi</t>
  </si>
  <si>
    <t>Saņemtie avansa maksājumi</t>
  </si>
  <si>
    <t>Pārējās īstermiņa nefinanšu saistības</t>
  </si>
  <si>
    <t>KOPĀ nefinanšu saistības</t>
  </si>
  <si>
    <t>KOPĀ parādi piegādātājiem un pārējiem kreditoriem</t>
  </si>
  <si>
    <t>Uzskaites vērtība</t>
  </si>
  <si>
    <t>1.līmenis,</t>
  </si>
  <si>
    <t>2.līmenis,</t>
  </si>
  <si>
    <t>3.līmenis,</t>
  </si>
  <si>
    <t>Level 1</t>
  </si>
  <si>
    <t>Level 2</t>
  </si>
  <si>
    <t>Level 3</t>
  </si>
  <si>
    <t>Aktīvi, kas tiek novērtēti patiesajā vērtībā:</t>
  </si>
  <si>
    <t>Pārvērtētie pamatlīdzekļi</t>
  </si>
  <si>
    <t>Finanšu aktīvi:</t>
  </si>
  <si>
    <t>Finanšu saistības:</t>
  </si>
  <si>
    <t>-</t>
  </si>
  <si>
    <t>Revaluated PPE</t>
  </si>
  <si>
    <t>Financial assets:</t>
  </si>
  <si>
    <t>Financial liabilities:</t>
  </si>
  <si>
    <t>Balansējošā elektroenerģija</t>
  </si>
  <si>
    <t>Regulējošā elektroenerģija</t>
  </si>
  <si>
    <t>Reaktīvās enerģijas ieņēmumi</t>
  </si>
  <si>
    <t>Obligātā iepirkuma komponentes</t>
  </si>
  <si>
    <t>Ieņēmumi no pārējiem pakalpojumiem</t>
  </si>
  <si>
    <t>Kopā ieņēmumi no darījumiem ar saistītām sabiedrībām</t>
  </si>
  <si>
    <t>Izmaksas</t>
  </si>
  <si>
    <t>Elektroenerģija saimnieciskajām vajadzībām</t>
  </si>
  <si>
    <t>Jaudas rezerve elektroenerģijas sistēmas drošumam</t>
  </si>
  <si>
    <t>Sinhrono kompensatoru izmantošana</t>
  </si>
  <si>
    <t>Sakaru izdevumi</t>
  </si>
  <si>
    <t>Ilgtermiņa aizņēmuma procentu maksājumi</t>
  </si>
  <si>
    <t xml:space="preserve">- </t>
  </si>
  <si>
    <t>Pamatlīdzekļu un zemes noma</t>
  </si>
  <si>
    <t>Kopā izmaksas darījumiem ar saistītām sabiedrībām</t>
  </si>
  <si>
    <t>Revenue from other services</t>
  </si>
  <si>
    <t>Atlikumi pārskata gada beigās, kas radušies no darījumiem ar saistītajām pusēm (citām valsts kapitālsabiedrībām)</t>
  </si>
  <si>
    <t>Debitoru parādi:</t>
  </si>
  <si>
    <t>valsts kontrolētas kapitālsabiedrības</t>
  </si>
  <si>
    <t>Kreditoru saistības:</t>
  </si>
  <si>
    <t>125 787 322</t>
  </si>
  <si>
    <t>5 002 481</t>
  </si>
  <si>
    <t>(60 705 009)</t>
  </si>
  <si>
    <t>(16 460 878)</t>
  </si>
  <si>
    <t>(18 045 926)</t>
  </si>
  <si>
    <t>35 577 990</t>
  </si>
  <si>
    <t>(36 904 301)</t>
  </si>
  <si>
    <t>(1 326 311)</t>
  </si>
  <si>
    <t>(2 121 135)</t>
  </si>
  <si>
    <t>54 845 695</t>
  </si>
  <si>
    <t>Atliktais uzņēmuma ienākuma nodoklis</t>
  </si>
  <si>
    <t>6a</t>
  </si>
  <si>
    <t>6b</t>
  </si>
  <si>
    <t>182 226 430</t>
  </si>
  <si>
    <t>6 113 495</t>
  </si>
  <si>
    <t>(67 865 715)</t>
  </si>
  <si>
    <t>(28 644 836)</t>
  </si>
  <si>
    <t>(22 686 206)</t>
  </si>
  <si>
    <t>69 143 168</t>
  </si>
  <si>
    <t>(54 710 050)</t>
  </si>
  <si>
    <t>14 433 118</t>
  </si>
  <si>
    <t>(1 276 967)</t>
  </si>
  <si>
    <t>(2 407 894)</t>
  </si>
  <si>
    <t>12 032 831</t>
  </si>
  <si>
    <t>(1 936 172)</t>
  </si>
  <si>
    <t>10 096 659</t>
  </si>
  <si>
    <t>5 827 026</t>
  </si>
  <si>
    <t>4 269 633</t>
  </si>
  <si>
    <t>34 762 721</t>
  </si>
  <si>
    <t>33 687 486</t>
  </si>
  <si>
    <t>88 533 181</t>
  </si>
  <si>
    <t>33 359 263</t>
  </si>
  <si>
    <t>43 455 922</t>
  </si>
  <si>
    <t>39 389 810</t>
  </si>
  <si>
    <t>4 166 112</t>
  </si>
  <si>
    <t>- </t>
  </si>
  <si>
    <t xml:space="preserve"> -   </t>
  </si>
  <si>
    <t>15a</t>
  </si>
  <si>
    <t>Uzkrātie ieņēmumi</t>
  </si>
  <si>
    <t>12a</t>
  </si>
  <si>
    <t>15b</t>
  </si>
  <si>
    <t>Rezervju izmaiņas (pārvērtēšana)</t>
  </si>
  <si>
    <t>Finanšu korekcija, neto</t>
  </si>
  <si>
    <t>36 904 301</t>
  </si>
  <si>
    <t>54 710 050</t>
  </si>
  <si>
    <t>2 694 754</t>
  </si>
  <si>
    <t>2 409 909</t>
  </si>
  <si>
    <t>35 846 621</t>
  </si>
  <si>
    <t>70 492 655</t>
  </si>
  <si>
    <t>20 096 580</t>
  </si>
  <si>
    <t>(3 240)</t>
  </si>
  <si>
    <t>(20 478  596)</t>
  </si>
  <si>
    <t>35 461 365</t>
  </si>
  <si>
    <t>13 238 545</t>
  </si>
  <si>
    <t>(18 514 498)</t>
  </si>
  <si>
    <t>65 607 927</t>
  </si>
  <si>
    <t>(2 478 825)</t>
  </si>
  <si>
    <t>32 744 570</t>
  </si>
  <si>
    <t>(2 703 452)</t>
  </si>
  <si>
    <t>(260 821)</t>
  </si>
  <si>
    <t>60 387 014</t>
  </si>
  <si>
    <t>Dividendes no Meitassabiedrības</t>
  </si>
  <si>
    <t>(31 977 795)</t>
  </si>
  <si>
    <t>32 393 231</t>
  </si>
  <si>
    <t>11 441 072</t>
  </si>
  <si>
    <t>(59 605 975)</t>
  </si>
  <si>
    <t>40 210 739</t>
  </si>
  <si>
    <t>17 212 289</t>
  </si>
  <si>
    <t>Izdevumi aizņēmuma atmaksai</t>
  </si>
  <si>
    <t>Saņemtais Eiropas savienības finansējums</t>
  </si>
  <si>
    <t>Pamatkapitāla palielināšana</t>
  </si>
  <si>
    <t>(116 200 000)</t>
  </si>
  <si>
    <t>99 861 000</t>
  </si>
  <si>
    <t>(7 999 514)</t>
  </si>
  <si>
    <t>(111 693 894)</t>
  </si>
  <si>
    <t>(770 882)</t>
  </si>
  <si>
    <t>84 949 950</t>
  </si>
  <si>
    <t>(124 969 097)</t>
  </si>
  <si>
    <t>(34 196 310)</t>
  </si>
  <si>
    <t>(61 797 546)</t>
  </si>
  <si>
    <t>Kopā segmenti</t>
  </si>
  <si>
    <t>Total segments</t>
  </si>
  <si>
    <t>Segmenta peļņa/ (zaudējumi) pirms nodokļa</t>
  </si>
  <si>
    <t>Segmentu aktīvi pārskata perioda beigās</t>
  </si>
  <si>
    <t>Segment profit before tax</t>
  </si>
  <si>
    <t>Segmentu peļņa/ (zaudējumi) pirms nodokļa un finanšu izmaksām</t>
  </si>
  <si>
    <t>Segmentu peļņa/ (zaudējumi) pirms nodokļa</t>
  </si>
  <si>
    <t>No Meitassabiedrības saņemtās dividendes</t>
  </si>
  <si>
    <t>Peļņa/ (zaudējumi) pirms nodokļa</t>
  </si>
  <si>
    <t>Peļņas pirms nodokļiem saskaņošana</t>
  </si>
  <si>
    <t>Aktīvu saskaņošana</t>
  </si>
  <si>
    <t>Segmenta aktīvi</t>
  </si>
  <si>
    <t>Pamatlīdzekļi*</t>
  </si>
  <si>
    <t>Pārējie aktīvi</t>
  </si>
  <si>
    <t>Kopā aktīvi</t>
  </si>
  <si>
    <t xml:space="preserve"> - </t>
  </si>
  <si>
    <t>* Pamatlīdzekļu vērtības korekcija attiecas uz bufergāzi AS "Conexus Baltic Grid" piederošajos gāzesvados. Bufergāzes vērtība tika samazināta, vērtējot AS "Conexus Baltic Grid" atsevišķos pamatlīdzekļus pirkuma cenas attiecināšanas brīdī.</t>
  </si>
  <si>
    <t>Segment assets</t>
  </si>
  <si>
    <t>Other assets</t>
  </si>
  <si>
    <t>Ieņēmumi no būtiskākajiem klientiem</t>
  </si>
  <si>
    <t xml:space="preserve">Elektroenerģijas pārvade </t>
  </si>
  <si>
    <t>Kopā ieņēmumi no būtiskākajiem klientiem</t>
  </si>
  <si>
    <t>105 480 292</t>
  </si>
  <si>
    <t>26 424 607</t>
  </si>
  <si>
    <t>17 074 136</t>
  </si>
  <si>
    <t>148 979 035</t>
  </si>
  <si>
    <t>KOPĀ IEŅĒMUMI no līgumiem ar klientiem</t>
  </si>
  <si>
    <t xml:space="preserve">76 145 380 </t>
  </si>
  <si>
    <t xml:space="preserve">36 928 136 </t>
  </si>
  <si>
    <t>32 442 743</t>
  </si>
  <si>
    <t>23 996 365</t>
  </si>
  <si>
    <t xml:space="preserve">3 346 612 </t>
  </si>
  <si>
    <t xml:space="preserve">1 717 020 </t>
  </si>
  <si>
    <t>176 716 793</t>
  </si>
  <si>
    <t>3 309 834</t>
  </si>
  <si>
    <t xml:space="preserve">1 618 907 </t>
  </si>
  <si>
    <t xml:space="preserve">5 509 637 </t>
  </si>
  <si>
    <t xml:space="preserve">182 226 430 </t>
  </si>
  <si>
    <t>Obligātā iepirkuma komponentes ieņēmumi</t>
  </si>
  <si>
    <t>Obligātā iepirkuma komponentes izmaksas</t>
  </si>
  <si>
    <t>Obligātā iepirkuma komponentes, neto</t>
  </si>
  <si>
    <t>4 857 584</t>
  </si>
  <si>
    <t>(4 857 584)</t>
  </si>
  <si>
    <t>Ieņēmumi un izdevumi no obligātā iepirkuma komponentēm, piemērojot aģenta uzskaites principu, pārskatā atklāti neto vērtībā:</t>
  </si>
  <si>
    <t>18 810 250</t>
  </si>
  <si>
    <t>(35 017 946)</t>
  </si>
  <si>
    <t>(18 338 074)</t>
  </si>
  <si>
    <t>5. Izlietotās izejvielas un materiāli</t>
  </si>
  <si>
    <t>5. Raw materials and consumables used</t>
  </si>
  <si>
    <t>6. Finanšu ieņēmumi un izmaksas</t>
  </si>
  <si>
    <t>7. Pamatlīdzekļi</t>
  </si>
  <si>
    <t>Pārgrupēts</t>
  </si>
  <si>
    <t>7.1 Nolietojums un amortizācijas</t>
  </si>
  <si>
    <t>Nemateriālo ieguldījumu amortizācija</t>
  </si>
  <si>
    <t>Lietošanas tiesību nolietojums (15. pielikums)</t>
  </si>
  <si>
    <t xml:space="preserve"> -</t>
  </si>
  <si>
    <t xml:space="preserve">(8 312 289) </t>
  </si>
  <si>
    <t xml:space="preserve">4 416 052 </t>
  </si>
  <si>
    <t>(35 307 245)</t>
  </si>
  <si>
    <t>(36 904 301)</t>
  </si>
  <si>
    <t>(53 165 786)</t>
  </si>
  <si>
    <t>(54 710 050)</t>
  </si>
  <si>
    <t>8. Pārējie ilgtermiņa finanšu ieguldījumi</t>
  </si>
  <si>
    <t>Parādu no līgumiem ar klientiem vērtības samazinājums</t>
  </si>
  <si>
    <t>Pārskata perioda sākumā</t>
  </si>
  <si>
    <t>Iekļauts peļņas vai zaudējumu aprēķinā</t>
  </si>
  <si>
    <t>Pārskata perioda beigās</t>
  </si>
  <si>
    <t>10. Citi debitori</t>
  </si>
  <si>
    <t>11. Nauda</t>
  </si>
  <si>
    <t>11. Cash</t>
  </si>
  <si>
    <t>12. Pašu kapitāls</t>
  </si>
  <si>
    <t>12. Equity</t>
  </si>
  <si>
    <t>2020. gada 1. janvārī</t>
  </si>
  <si>
    <t>13. Nākamo periodu ieņēmumi</t>
  </si>
  <si>
    <t>14. Aizņēmumi</t>
  </si>
  <si>
    <t>14. Borrowings</t>
  </si>
  <si>
    <t>169 834 882</t>
  </si>
  <si>
    <t>12 899 286</t>
  </si>
  <si>
    <t xml:space="preserve">Other income </t>
  </si>
  <si>
    <t>Depreciation, amortisation, and impairment, of intangible assets and property, plant and equipment</t>
  </si>
  <si>
    <t>OPERATING (LOSS)/PROFIT</t>
  </si>
  <si>
    <t>PROFIT BEFORE TAX</t>
  </si>
  <si>
    <t>Deferred corporate income tax</t>
  </si>
  <si>
    <t>PROFIT FOR THE REPORTING PERIOD</t>
  </si>
  <si>
    <t xml:space="preserve">Pārējie ieņēmumi </t>
  </si>
  <si>
    <t>Personāla izmaksas</t>
  </si>
  <si>
    <t>Pārējās saimnieciskās darbības izmaksas</t>
  </si>
  <si>
    <t>Saimnieciskās darbības peļņa/ (zaudējumi)</t>
  </si>
  <si>
    <t>Pārskata perioda peļņa/ (zaudējumi)</t>
  </si>
  <si>
    <t>PĀRSKATA PERIODA PEĻŅA</t>
  </si>
  <si>
    <t>Pārējie visaptverošie ienākumi / (zaudējumi), kas nav jāpārklasificē uz pelņu vai zaudējumiem nākamajos periodos</t>
  </si>
  <si>
    <t>KOPĀ visaptverošie ienākumi pārskata periodā</t>
  </si>
  <si>
    <t>Result of re-measurement on defined post-employment benefit plan</t>
  </si>
  <si>
    <t>TOTAL COMPREHENSIVE INCOME FOR THE REPORTING PERIOD</t>
  </si>
  <si>
    <t>Comprehensive income attributable to :</t>
  </si>
  <si>
    <t>Other comprehensive income/ (loss) not to be reclassified to profit or loss in subsequent periods</t>
  </si>
  <si>
    <t>(1 075 235)</t>
  </si>
  <si>
    <t>(1 403 458)</t>
  </si>
  <si>
    <t>AKTĪVI</t>
  </si>
  <si>
    <t>Nemateriālie ieguldījumi</t>
  </si>
  <si>
    <t>Avansa maksājumi par nemateriālajiem ieguldījumiem</t>
  </si>
  <si>
    <t>Ilgtermiņa aktīvi kopā</t>
  </si>
  <si>
    <t>ASSETS</t>
  </si>
  <si>
    <t>NON-CURRENT ASSETS</t>
  </si>
  <si>
    <t>TOTAL NON-CURRENT ASSETS</t>
  </si>
  <si>
    <t>Avansa maksājumi par krājumiem</t>
  </si>
  <si>
    <t>Apgrozāmie līdzekļi kopā</t>
  </si>
  <si>
    <t>AKTĪVU KOPSUMMA</t>
  </si>
  <si>
    <t>CURRENT ASSETS</t>
  </si>
  <si>
    <t>Advance payments for inventories</t>
  </si>
  <si>
    <t>Accrued income</t>
  </si>
  <si>
    <t>TOTAL CURRENT ASSETS</t>
  </si>
  <si>
    <t>TOTAL ASSETS</t>
  </si>
  <si>
    <t>PASĪVI</t>
  </si>
  <si>
    <t>Pašu kapitāls kopā</t>
  </si>
  <si>
    <t>EQUITY AND LIABILITIES</t>
  </si>
  <si>
    <t>EQUITY</t>
  </si>
  <si>
    <t>TOTAL EQUITY</t>
  </si>
  <si>
    <t xml:space="preserve">Aizņēmumi </t>
  </si>
  <si>
    <t>Ilgtermiņa kreditori kopā</t>
  </si>
  <si>
    <t>NON-CURRENT LIABILITIES</t>
  </si>
  <si>
    <t>TOTAL NON-CURRENT LIABILITIES</t>
  </si>
  <si>
    <t>Īstermiņa kreditori kopā</t>
  </si>
  <si>
    <t>PASĪVU KOPSUMMA</t>
  </si>
  <si>
    <t>CURRENT LIABILITIES</t>
  </si>
  <si>
    <t>TOTAL CURRENT LIABILITIES</t>
  </si>
  <si>
    <t>TOTAL EQUITY AND LIABILITIES</t>
  </si>
  <si>
    <t>Dividendes par iepriekšējo gadu</t>
  </si>
  <si>
    <t>Other comprehensive income for the year</t>
  </si>
  <si>
    <t>Changes in reserve</t>
  </si>
  <si>
    <t>Total comprehensive income for the year</t>
  </si>
  <si>
    <t>Disposal of non‒current assets revaluation reserve</t>
  </si>
  <si>
    <t>At 31 December 2021</t>
  </si>
  <si>
    <t>Akciju kapitāla palielinājums</t>
  </si>
  <si>
    <t>Profit/(loss) for the reporting period</t>
  </si>
  <si>
    <t>At 31 december 2022</t>
  </si>
  <si>
    <t xml:space="preserve">2021. gada 31. decembrī </t>
  </si>
  <si>
    <t>Profit / (loss) for the reporting period</t>
  </si>
  <si>
    <t>Write-off of revaluation reserve</t>
  </si>
  <si>
    <t>Total shareholder transactions and other changes in equity</t>
  </si>
  <si>
    <t>STATEMENT OF CASH FLOW</t>
  </si>
  <si>
    <t>I. Cash flow from operating activity</t>
  </si>
  <si>
    <t>Depreciation, amortization and impairment losses on revaluation of intangible assets and property, plant and equipment</t>
  </si>
  <si>
    <t>Depreciation of intangible assets and property, plant and equipment</t>
  </si>
  <si>
    <t>Financial adjustment, net</t>
  </si>
  <si>
    <t>Operating profit before changes in working capital</t>
  </si>
  <si>
    <t>Parādu no līgumiem ar klientiem, depozītu un citu īstermiņa debitoru (pieaugums) / samazinājums</t>
  </si>
  <si>
    <t>Krājumu atlikumu samazinājums / (pieaugums)</t>
  </si>
  <si>
    <t>Parādu piegādātājiem un pārējiem kreditoriem (samazinājums) / palielinājums</t>
  </si>
  <si>
    <t>Decrease / (increase) in debts from customer agreements, deposits and other short-term receivables</t>
  </si>
  <si>
    <t>Inventories (increase) / decrease</t>
  </si>
  <si>
    <t>Increase / (decrease) in debt to suppliers and other creditors)</t>
  </si>
  <si>
    <t>Gross cash flow from operating activity</t>
  </si>
  <si>
    <t>Izdevumi no emitētiem parāda vērtspapīriem</t>
  </si>
  <si>
    <t>Uzņēmumu ienākuma nodokļa maksājumi</t>
  </si>
  <si>
    <t>Lease interest</t>
  </si>
  <si>
    <t>Net cash flow from operating activity</t>
  </si>
  <si>
    <t>II. Cash flow from investing activity</t>
  </si>
  <si>
    <t>Acquisition and creation of fixed assets and intangible assets</t>
  </si>
  <si>
    <t>Sale of fixed assets</t>
  </si>
  <si>
    <t>EU funding received</t>
  </si>
  <si>
    <t>Revenue from congestion charges received</t>
  </si>
  <si>
    <t>Deposit refunds received</t>
  </si>
  <si>
    <t>Dividends received from subsidiaries</t>
  </si>
  <si>
    <t>Net cash flow from investing activities</t>
  </si>
  <si>
    <t>III. Cash flow from financing activities</t>
  </si>
  <si>
    <t>Asset lease payments</t>
  </si>
  <si>
    <t>Loans received from credit institutions</t>
  </si>
  <si>
    <t>Repayment of loans from credit institutions</t>
  </si>
  <si>
    <t>Repayment of loans from an associate</t>
  </si>
  <si>
    <t>Dividends paid</t>
  </si>
  <si>
    <t>Net cash flow from financing activities</t>
  </si>
  <si>
    <t>Neto naudas palielinājums/ (samazinājums) pārskata periodā</t>
  </si>
  <si>
    <t>Net cash increase / (decrease) during the reporting period</t>
  </si>
  <si>
    <t>Cash balance at the beginning of the reporting period</t>
  </si>
  <si>
    <t>Cash balance at the end of the reporting period</t>
  </si>
  <si>
    <t>Fixed asset revaluation reserve</t>
  </si>
  <si>
    <t>Valuation reserve for post-employment benefits</t>
  </si>
  <si>
    <t>Reorganization reserve</t>
  </si>
  <si>
    <t>Non controlling interest</t>
  </si>
  <si>
    <t>2022. gads</t>
  </si>
  <si>
    <t>External customers</t>
  </si>
  <si>
    <t>Segment (loss) / profit before tax</t>
  </si>
  <si>
    <t>Segment assets at the end of the reporting period</t>
  </si>
  <si>
    <t>Capital expenditure</t>
  </si>
  <si>
    <t>Year 2022</t>
  </si>
  <si>
    <t>3. OPERATING SEGMENTS</t>
  </si>
  <si>
    <t>3. DARBĪBAS SEGMENTI</t>
  </si>
  <si>
    <t>Korekcijas un izslēgšana</t>
  </si>
  <si>
    <t>Adjustments and eliminations</t>
  </si>
  <si>
    <t xml:space="preserve">Kopā Koncerns </t>
  </si>
  <si>
    <t xml:space="preserve">Total Group </t>
  </si>
  <si>
    <t>2021. gads</t>
  </si>
  <si>
    <t>Year 2021</t>
  </si>
  <si>
    <t>Depreciation and amortisation</t>
  </si>
  <si>
    <t>Segment profit before tax and financial expenses</t>
  </si>
  <si>
    <t>Segment profit /(loss) before tax</t>
  </si>
  <si>
    <t>Long term financial investment</t>
  </si>
  <si>
    <t>Property, plant and equipment (impact of PPA adjustment on consolidation)*</t>
  </si>
  <si>
    <t>* The value adjustment of PPEs applies to buffer gas in the gas pipelines owned by AS “Conexus Baltic Grid”. The value of bufer gas was reduced, assessing the individual PPEs of AS “Conexus Baltic Grid” at the time of allocating the purchase price.</t>
  </si>
  <si>
    <t>Reconciliation of the profit before tax</t>
  </si>
  <si>
    <t>Reconciliation of assets</t>
  </si>
  <si>
    <t xml:space="preserve">Electricity transmission </t>
  </si>
  <si>
    <t>Natural gas transmission</t>
  </si>
  <si>
    <t>Natural gas storage</t>
  </si>
  <si>
    <t>Total revenue from key customers</t>
  </si>
  <si>
    <t>Revenue from key customers</t>
  </si>
  <si>
    <t>Electricity transmission system service</t>
  </si>
  <si>
    <t>Sales of balancing electricity</t>
  </si>
  <si>
    <t>Revenue from connection fees</t>
  </si>
  <si>
    <t>Cross-border electricity charges</t>
  </si>
  <si>
    <t>Sales of regulatory electricity</t>
  </si>
  <si>
    <t>TOTAL REVENUE from contracts with customers</t>
  </si>
  <si>
    <t>Revenues from natural gas transmission</t>
  </si>
  <si>
    <t>Revenue from storage of natural gas</t>
  </si>
  <si>
    <t>IFRS 15</t>
  </si>
  <si>
    <t>Applied IFRS</t>
  </si>
  <si>
    <t>Pārslodzes vadība uz robežām</t>
  </si>
  <si>
    <t>Pārslodzes vadības ieņēmumi pārvades zudumu segšanai*</t>
  </si>
  <si>
    <t>KOPĀ PĀRĒJIE IEŅĒMUMI</t>
  </si>
  <si>
    <t>IEŅĒMUMI KOPĀ</t>
  </si>
  <si>
    <t>Congestion management at borders</t>
  </si>
  <si>
    <t>Congestion management revenue to cover transmission losses</t>
  </si>
  <si>
    <t>TOTAL OTHER REVENUE</t>
  </si>
  <si>
    <t>Total revenue</t>
  </si>
  <si>
    <t>IAS 20</t>
  </si>
  <si>
    <t>IFRS 16</t>
  </si>
  <si>
    <t>Revenue from the mandatory procurement component</t>
  </si>
  <si>
    <t>Costs of the mandatory procurement component</t>
  </si>
  <si>
    <t>Compulsory procurement components, net</t>
  </si>
  <si>
    <t>Ieņēmumi un izdevumi no dabasgāzes balansēšanas, piemērojot aģenta uzskaites principu, pārskatā atklāti neto vērtībā:</t>
  </si>
  <si>
    <t>Revenues and expenses from natural gas balancing, applying the accounting principle of the agent, disclosed in the report at net value:</t>
  </si>
  <si>
    <t>Revenue from natural gas balancing activities</t>
  </si>
  <si>
    <t>Expenditure on natural gas balancing activities</t>
  </si>
  <si>
    <t>IZLIETOTĀS IZEJVIELAS UN MATERIĀLI KOPĀ</t>
  </si>
  <si>
    <t>Electricity transmission losses and technological consumption</t>
  </si>
  <si>
    <t>Costs of used materials and repairs</t>
  </si>
  <si>
    <t>TOTAL RAW MATERIALS AND MATERIALS USED</t>
  </si>
  <si>
    <t>a) Finanšu ieņēmumi</t>
  </si>
  <si>
    <t>Finanšu ieņēmumi kopā</t>
  </si>
  <si>
    <t>a) Finance income</t>
  </si>
  <si>
    <t>Total financial income</t>
  </si>
  <si>
    <t>b) Finanšu izmaksas</t>
  </si>
  <si>
    <t>Emitēto parāda vērtspapīru kupona procenta izmaksas (14.pielikums)</t>
  </si>
  <si>
    <t xml:space="preserve">Kapitalizētās aizņēmuma procentu izmaksas </t>
  </si>
  <si>
    <t>Finanšu izmaksas kopā</t>
  </si>
  <si>
    <t>b) Finance costs</t>
  </si>
  <si>
    <t>Interest expense on borrowings</t>
  </si>
  <si>
    <t>Coupon interest costs of issued debt securities (Note 14)</t>
  </si>
  <si>
    <t>Expenditure on debt securities issued</t>
  </si>
  <si>
    <t>Capitalised borrowing costs</t>
  </si>
  <si>
    <t>Interest expense on leased assets</t>
  </si>
  <si>
    <t>Total finance cost</t>
  </si>
  <si>
    <t>7. PROPERTY, PLANT AND EQUIPMENT</t>
  </si>
  <si>
    <t>Land, buildings</t>
  </si>
  <si>
    <t>Electricity transmission engineering</t>
  </si>
  <si>
    <t>Transmission lines, technological equipment</t>
  </si>
  <si>
    <t>Other electricity transmission equipment</t>
  </si>
  <si>
    <t>Costs of construction of PPE and construction in progress</t>
  </si>
  <si>
    <t>31 December 2020</t>
  </si>
  <si>
    <t>Cost or revalued value</t>
  </si>
  <si>
    <t>Accumulated depreciation and impairment</t>
  </si>
  <si>
    <t>Net book amount</t>
  </si>
  <si>
    <t>Atlikusī vērtība 2021. gada 31. decembrī</t>
  </si>
  <si>
    <t>Additions</t>
  </si>
  <si>
    <t>Transfers</t>
  </si>
  <si>
    <t>Disposals</t>
  </si>
  <si>
    <t>Increase in value of non - current assets due to revaluation</t>
  </si>
  <si>
    <t>Decrease of non-current assets value due to revaluation</t>
  </si>
  <si>
    <t>Closing net book amount as at 31 December 2021</t>
  </si>
  <si>
    <t>31 December 2021</t>
  </si>
  <si>
    <t>Atlikusī vērtība 2022. gada 31. decembrī</t>
  </si>
  <si>
    <t>Adjustment</t>
  </si>
  <si>
    <t>Closing net book amount as at 31 December 2022</t>
  </si>
  <si>
    <t>31 december 2022</t>
  </si>
  <si>
    <t>Decrease of non-current assets value due revaluation</t>
  </si>
  <si>
    <t>Pamatlīdzekļu nolietojums (7. pielikums)</t>
  </si>
  <si>
    <t>Vērtības pieaugumus pārvērtēšanas rezultātā</t>
  </si>
  <si>
    <t>7.1 DEPRECIATION AND AMORTISATION</t>
  </si>
  <si>
    <t>Depreciation of PPE (Note 7)</t>
  </si>
  <si>
    <t>Amortisation of intangible assets</t>
  </si>
  <si>
    <t>Depreciation of right-to-use (Note 15)</t>
  </si>
  <si>
    <t>Decrease in value of non - current assets due to revaluation</t>
  </si>
  <si>
    <t>Increase of non-current assets value due to revaluation</t>
  </si>
  <si>
    <t>TOTAL depreciation and amortization</t>
  </si>
  <si>
    <t>8. OTHER LONG-TERM FINANCIAL INVESTMENTS</t>
  </si>
  <si>
    <t>Investments in subsidiaries, including:</t>
  </si>
  <si>
    <t>AS ‘‘Conexus Baltic Grid’’</t>
  </si>
  <si>
    <t>Investments in associates, including:</t>
  </si>
  <si>
    <t>Investments in the capital of other companies, including:</t>
  </si>
  <si>
    <t>AS ‘‘Pirmais slēgtais pensiju fonds’’</t>
  </si>
  <si>
    <t>Residual value at the end of the reporting year</t>
  </si>
  <si>
    <t>9. RECEIVABLES FROM CONTRACTS WITH CUSTOMERS</t>
  </si>
  <si>
    <t>9.  Parādi no līgumiem ar klientiem</t>
  </si>
  <si>
    <t>Receivables for electricity transmission services</t>
  </si>
  <si>
    <t>Trade receivables</t>
  </si>
  <si>
    <t>Total debts from contracts with customers</t>
  </si>
  <si>
    <t>Expected credit losses</t>
  </si>
  <si>
    <t>Other trade receivables</t>
  </si>
  <si>
    <t>Total expected credit losses</t>
  </si>
  <si>
    <t>Receivables from contracts with customers, net</t>
  </si>
  <si>
    <t>DEBT FROM CONTRACTS WITH CUSTOMERS, NET</t>
  </si>
  <si>
    <t>Impairment of receivables from contracts with customers</t>
  </si>
  <si>
    <t>At the beginning of the reporting year</t>
  </si>
  <si>
    <t>Charged to profit or loss</t>
  </si>
  <si>
    <t>Saņemamais ES fondu finansējums</t>
  </si>
  <si>
    <t>Receivables related to European Union funded projects</t>
  </si>
  <si>
    <t>Overpaid corporate income tax</t>
  </si>
  <si>
    <t>TOTAL OTHER RECEIVABLES</t>
  </si>
  <si>
    <t>10. Other receivables</t>
  </si>
  <si>
    <t>Cash in bank</t>
  </si>
  <si>
    <t>TOTAL CASH</t>
  </si>
  <si>
    <t>At 1 January 2020</t>
  </si>
  <si>
    <t>At 31 December 2020</t>
  </si>
  <si>
    <t>At 31 December 2022</t>
  </si>
  <si>
    <t>13.  DEFERRED INCOME</t>
  </si>
  <si>
    <t>– no Eiropas Savienības finansējuma (starpmaksājums)</t>
  </si>
  <si>
    <t>a) Non-current deferred income</t>
  </si>
  <si>
    <t>- from connection fees</t>
  </si>
  <si>
    <t>Non-current deferred income from contracts with customers</t>
  </si>
  <si>
    <t>- on financing from European Union funds</t>
  </si>
  <si>
    <t>- on financing from European Union funds (interim payment)</t>
  </si>
  <si>
    <t>- from congestion charge revenue</t>
  </si>
  <si>
    <t>Other non-current deferred income</t>
  </si>
  <si>
    <t>TOTAL non-current deferred income</t>
  </si>
  <si>
    <t>Projekts “Baltijas valstu elektroenerģijas pārvades sistēmas sinhronizācija ar Eiropas tīklu, 1. fāze"</t>
  </si>
  <si>
    <t>Projekts “Baltijas valstu elektroenerģijas pārvades sistēmas sinhronizācija ar Eiropas tīklu, 2. fāze"</t>
  </si>
  <si>
    <t>b) Current deferred income</t>
  </si>
  <si>
    <t>Current deferred income from contracts with customers</t>
  </si>
  <si>
    <t>- unfinished projects funded from European Union, including:</t>
  </si>
  <si>
    <t>Project “Synchronisation of the Baltic Electricity Transmission System with the European Network, Phase 1"</t>
  </si>
  <si>
    <t>Project “Synchronisation of the Baltic Electricity Transmission System with the European Network, Phase 2"</t>
  </si>
  <si>
    <t>Project “EU-SysFlex- A European system with effectively coordinated use of flexibility to integrate a higher share of RES’’</t>
  </si>
  <si>
    <t>Project ‘‘Study of dynamic stability of Baltic electricity systems’’</t>
  </si>
  <si>
    <t>Project ‘‘TSO-SSO-end-user connection system, INTERRFACE’’</t>
  </si>
  <si>
    <t>- completed projects funded by European Union</t>
  </si>
  <si>
    <t>- on financing receivable from European Union funds</t>
  </si>
  <si>
    <t>- from another project financing</t>
  </si>
  <si>
    <t>Current other deferred income</t>
  </si>
  <si>
    <t>TOTAL current deferred income</t>
  </si>
  <si>
    <t xml:space="preserve">Nākamo periodu ieņēmumu no līgumiem ar klientiem (ilgtermiņa un īstermiņa) kustība: </t>
  </si>
  <si>
    <t xml:space="preserve">Movement of deferred income from contracts with customers (non-current and current): </t>
  </si>
  <si>
    <t>The connection fee is recognised in the income statement</t>
  </si>
  <si>
    <t xml:space="preserve">Pārējo nākamo periodu ieņēmumu (ilgtermiņa un īstermiņa) kustība: </t>
  </si>
  <si>
    <t xml:space="preserve">Movement of other deferred income (non-current and current): </t>
  </si>
  <si>
    <t>KOPĀ pārskata perioda beigās</t>
  </si>
  <si>
    <t>EU co-financing received *</t>
  </si>
  <si>
    <t>Accumulated EU co-financing from previous periods received</t>
  </si>
  <si>
    <t>Deferred revenue from EU co-financing</t>
  </si>
  <si>
    <t>EU co-financing advance payment received *</t>
  </si>
  <si>
    <t>Deferred revenue from connection fee received</t>
  </si>
  <si>
    <t>IPGK reserved capacity fee</t>
  </si>
  <si>
    <t>Capitalised co-financed project</t>
  </si>
  <si>
    <t>Revenue from congestion charges is included in the income statement</t>
  </si>
  <si>
    <t>EU co-financing is included in the income statement</t>
  </si>
  <si>
    <t>TOTAL at the end of the reporting period</t>
  </si>
  <si>
    <t>Non-current portion of issued debt securities (bonds)</t>
  </si>
  <si>
    <t>Non – current accrued liabilities for coupon interest expenses on issued debt securities (bonds)</t>
  </si>
  <si>
    <t>Current accrued interest on borrowings from credit institutions</t>
  </si>
  <si>
    <t>TOTAL borrowings</t>
  </si>
  <si>
    <t>Of which:</t>
  </si>
  <si>
    <t>Samaksātie aizņēmumu procenti obligācijām</t>
  </si>
  <si>
    <t>Borrowings received from credit institutions</t>
  </si>
  <si>
    <t>Receipt from issue of debt securities (bonds)</t>
  </si>
  <si>
    <t>Borrowings repaid to related parties</t>
  </si>
  <si>
    <t>Borrowings repaid to credit institutions</t>
  </si>
  <si>
    <t>Calculated borrowing interest rates for related parties</t>
  </si>
  <si>
    <t>Calculated borrowing interest rates for credit institutions</t>
  </si>
  <si>
    <t>Interest accrued on issued bonds</t>
  </si>
  <si>
    <t>Paid interest on loans to related parties</t>
  </si>
  <si>
    <t>Paid interest on loans to credit institutions</t>
  </si>
  <si>
    <t>Paid interest on bonds</t>
  </si>
  <si>
    <t>Changes in borrowings, net</t>
  </si>
  <si>
    <t>Movement of borrowings:</t>
  </si>
  <si>
    <t>15.  Aktīvu noma</t>
  </si>
  <si>
    <t>15. ASSET LEASES</t>
  </si>
  <si>
    <t>15 a) Tiesības lietot aktīvu</t>
  </si>
  <si>
    <t>Atlikusī vērtība pārskata perioda sākumā</t>
  </si>
  <si>
    <t>15 a) Right-to-use assets</t>
  </si>
  <si>
    <t>Carrying value at the beginning of the reporting period</t>
  </si>
  <si>
    <t>Amendments made to lease contract terms</t>
  </si>
  <si>
    <t>Additions to right-of-use assets</t>
  </si>
  <si>
    <t>Carrying value at the end of the reporting period</t>
  </si>
  <si>
    <t>15 b) Ilgtermiņa un īstermiņa nomas saistības</t>
  </si>
  <si>
    <t>Atlikusī vērtība pārskata perioda beigās:</t>
  </si>
  <si>
    <t>15 b) Non-current and current lease liabilities</t>
  </si>
  <si>
    <t>Liabilities at the beginning of the reporting period</t>
  </si>
  <si>
    <t>Repayment of lease</t>
  </si>
  <si>
    <t>Interest calculated</t>
  </si>
  <si>
    <t>Liabilities at the end of the reporting period</t>
  </si>
  <si>
    <t>Of which</t>
  </si>
  <si>
    <t>16.  Parādi piegādātājiem un pārējie kreditori</t>
  </si>
  <si>
    <t>16.  TRADE AND OTHER PAYABLES</t>
  </si>
  <si>
    <t>Financial liabilities</t>
  </si>
  <si>
    <t>Total accounts payable</t>
  </si>
  <si>
    <t>Accrued expenses</t>
  </si>
  <si>
    <t>Other financial current payables</t>
  </si>
  <si>
    <t>TOTAL financial liabilities</t>
  </si>
  <si>
    <t>2  661 924</t>
  </si>
  <si>
    <t>Nefinanšu saistības:</t>
  </si>
  <si>
    <t>Non-financial liabilities:</t>
  </si>
  <si>
    <t>State social security contributions and other taxes</t>
  </si>
  <si>
    <t>Connection fee advances received</t>
  </si>
  <si>
    <t>Advances received</t>
  </si>
  <si>
    <t>Other non–financial current payables</t>
  </si>
  <si>
    <t>TOTAL non-financial liabilities</t>
  </si>
  <si>
    <t>TOTAL trade and other current payables</t>
  </si>
  <si>
    <t>17.  Patiesās vērtības apsvērumi</t>
  </si>
  <si>
    <t>17.  FAIR VALUE CONSIDERATIONS</t>
  </si>
  <si>
    <t>Nauda (11. pielikums)</t>
  </si>
  <si>
    <t>Parādi no līgumiem ar klientiem (9. pielikums)</t>
  </si>
  <si>
    <t>Pārējie ilgtermiņa finanšu ieguldījumi (8. pielikums)</t>
  </si>
  <si>
    <t>Citi debitori (10. pielikums)</t>
  </si>
  <si>
    <t>Aizņēmumi (14. pielikums)</t>
  </si>
  <si>
    <t>Nomas saistības (15. pielikums)</t>
  </si>
  <si>
    <t>Parādi piegādātājiem un pārējiem kreditoriem (16. pielikums)</t>
  </si>
  <si>
    <t>Nauda (11.pielikums)</t>
  </si>
  <si>
    <t>Cash (Note 11)</t>
  </si>
  <si>
    <t>Receivables from contracts with customers (Note 9)</t>
  </si>
  <si>
    <t>Other non-current financial investments (Note 8)</t>
  </si>
  <si>
    <t>Other debtors (Note 10)</t>
  </si>
  <si>
    <t>Borrowings (Note 14)</t>
  </si>
  <si>
    <t>Lease liabilities (Note 15)</t>
  </si>
  <si>
    <t>Payables to suppliers and other creditors (Note 16)</t>
  </si>
  <si>
    <t>Receivables from contracts with customers (Note 19)</t>
  </si>
  <si>
    <t>Assets that are acounted in fair value:</t>
  </si>
  <si>
    <t>Carrying amount</t>
  </si>
  <si>
    <t>Other receivables (Note 10)</t>
  </si>
  <si>
    <t xml:space="preserve">Pārvērtētie pamatlīdzekļi </t>
  </si>
  <si>
    <t>18. Darījumi ar saistītajām pusēm</t>
  </si>
  <si>
    <t>18.  TRANSACTIONS WITH RELATED PARTIES</t>
  </si>
  <si>
    <t>Ieņēmumi un izmaksas no darījumiem ar saistītajām pusēm (citām valsts kapitālsabiedrībām)</t>
  </si>
  <si>
    <t>Revenues and expenses from transactions with related parties (other public corporations)</t>
  </si>
  <si>
    <t>Revenues</t>
  </si>
  <si>
    <t>Mandatory procurement components</t>
  </si>
  <si>
    <t>Total revenues from transactions with related companies</t>
  </si>
  <si>
    <t>Costs</t>
  </si>
  <si>
    <t>Electricity capacity reserve maintenance costs</t>
  </si>
  <si>
    <t>Mandatory procurement component</t>
  </si>
  <si>
    <t>Communication expenses</t>
  </si>
  <si>
    <t>Use of emergency automation, synchronous compensators</t>
  </si>
  <si>
    <t>Long-term loan interest payments</t>
  </si>
  <si>
    <t>Lease of fixed assets and land</t>
  </si>
  <si>
    <t>Total cost of transactions with related companies</t>
  </si>
  <si>
    <t>Balances at the end of the accounting year arising from transactions with related parties (other public companies)</t>
  </si>
  <si>
    <t>Receivables:</t>
  </si>
  <si>
    <t>state-controlled capital companies</t>
  </si>
  <si>
    <t>Payables: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</si>
</sst>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0.00\ _€_-;\-* #,##0.00\ _€_-;_-* &quot;-&quot;??\ _€_-;_-@_-"/>
    <numFmt numFmtId="165" formatCode="0.0%"/>
    <numFmt numFmtId="166" formatCode="_-[$€-426]\ * #,##0.0000000_-;\-[$€-426]\ * #,##0.0000000_-;_-[$€-426]\ * &quot;-&quot;??_-;_-@_-"/>
    <numFmt numFmtId="167" formatCode="#,##0.0"/>
    <numFmt numFmtId="168" formatCode="#,##0;\(#,##0\);&quot;-&quot;"/>
    <numFmt numFmtId="169" formatCode="#,##0.0;\(#,##0.0\);&quot;-&quot;"/>
    <numFmt numFmtId="170" formatCode="_-* #,##0_-;\-* #,##0_-;_-* &quot;-&quot;??_-;_-@_-"/>
    <numFmt numFmtId="171" formatCode="_(* #,##0_);_(* \(#,##0\);_(* &quot;-&quot;??_);_(@_)"/>
    <numFmt numFmtId="172" formatCode="0\p\p\t;\(0\p\p\t\)"/>
    <numFmt numFmtId="173" formatCode="0.0\p\p\t;\(0.0\p\p\t\)"/>
    <numFmt numFmtId="174" formatCode="0.0"/>
  </numFmts>
  <fonts count="43" x14ac:knownFonts="1">
    <font>
      <sz val="11"/>
      <color theme="1"/>
      <name val="Calibri"/>
      <family val="2"/>
      <charset val="186"/>
      <scheme val="minor"/>
    </font>
    <font>
      <sz val="11"/>
      <color theme="1"/>
      <name val="Calibri"/>
      <family val="2"/>
      <charset val="186"/>
      <scheme val="minor"/>
    </font>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sz val="11"/>
      <color theme="1"/>
      <name val="Calibri"/>
      <family val="2"/>
    </font>
    <font>
      <sz val="10"/>
      <color rgb="FF000000"/>
      <name val="Arial"/>
      <family val="2"/>
      <charset val="186"/>
    </font>
    <font>
      <sz val="11"/>
      <color theme="1"/>
      <name val="Calibri"/>
      <family val="2"/>
      <charset val="186"/>
    </font>
    <font>
      <sz val="11"/>
      <color theme="1"/>
      <name val="Calibri"/>
      <family val="2"/>
    </font>
    <font>
      <sz val="14"/>
      <color rgb="FF83BC35"/>
      <name val="Calibri"/>
      <family val="2"/>
      <scheme val="minor"/>
    </font>
    <font>
      <i/>
      <sz val="11"/>
      <color rgb="FF000000"/>
      <name val="Calibri"/>
      <family val="2"/>
      <scheme val="minor"/>
    </font>
    <font>
      <i/>
      <sz val="11"/>
      <color rgb="FF92899E"/>
      <name val="Calibri"/>
      <family val="2"/>
      <scheme val="minor"/>
    </font>
    <font>
      <b/>
      <sz val="11"/>
      <color rgb="FFFF0000"/>
      <name val="Calibri"/>
      <family val="2"/>
      <scheme val="minor"/>
    </font>
    <font>
      <b/>
      <sz val="11"/>
      <name val="Calibri"/>
      <family val="2"/>
      <scheme val="minor"/>
    </font>
    <font>
      <sz val="11"/>
      <name val="Calibri"/>
      <family val="2"/>
      <scheme val="minor"/>
    </font>
    <font>
      <sz val="11"/>
      <color theme="1"/>
      <name val="Calibri"/>
      <family val="2"/>
    </font>
    <font>
      <sz val="10"/>
      <color theme="1"/>
      <name val="Arial"/>
      <family val="2"/>
      <charset val="186"/>
    </font>
    <font>
      <sz val="12"/>
      <name val="Times New Roman Baltic"/>
      <charset val="186"/>
    </font>
    <font>
      <u/>
      <sz val="12"/>
      <color theme="10"/>
      <name val="Times New Roman Baltic"/>
      <charset val="186"/>
    </font>
    <font>
      <sz val="11"/>
      <color rgb="FF000000"/>
      <name val="Arial"/>
      <family val="2"/>
    </font>
    <font>
      <u/>
      <sz val="11"/>
      <color theme="10"/>
      <name val="Arial"/>
      <family val="2"/>
    </font>
    <font>
      <u/>
      <sz val="11"/>
      <color theme="10"/>
      <name val="Calibri"/>
      <family val="2"/>
    </font>
    <font>
      <b/>
      <sz val="12"/>
      <name val="Calibri"/>
      <family val="2"/>
      <scheme val="minor"/>
    </font>
    <font>
      <b/>
      <sz val="11"/>
      <color theme="1"/>
      <name val="Calibri"/>
      <family val="2"/>
      <charset val="186"/>
      <scheme val="minor"/>
    </font>
    <font>
      <sz val="11"/>
      <color rgb="FF000000"/>
      <name val="Calibri"/>
      <family val="2"/>
      <charset val="186"/>
      <scheme val="minor"/>
    </font>
    <font>
      <b/>
      <sz val="11"/>
      <color rgb="FF000000"/>
      <name val="Calibri"/>
      <family val="2"/>
      <charset val="186"/>
      <scheme val="minor"/>
    </font>
    <font>
      <b/>
      <sz val="11"/>
      <name val="Calibri"/>
      <family val="2"/>
      <charset val="186"/>
      <scheme val="minor"/>
    </font>
    <font>
      <sz val="11"/>
      <name val="Calibri"/>
      <family val="2"/>
      <charset val="186"/>
      <scheme val="minor"/>
    </font>
    <font>
      <i/>
      <sz val="11"/>
      <name val="Calibri"/>
      <family val="2"/>
      <charset val="186"/>
      <scheme val="minor"/>
    </font>
    <font>
      <sz val="10"/>
      <color theme="1"/>
      <name val="Times New Roman"/>
      <family val="1"/>
    </font>
    <font>
      <sz val="11"/>
      <name val="Calibri"/>
    </font>
    <font>
      <i/>
      <sz val="11"/>
      <name val="Calibri"/>
      <scheme val="minor"/>
    </font>
    <font>
      <sz val="11"/>
      <name val="Calibri"/>
      <scheme val="minor"/>
    </font>
    <font>
      <b/>
      <sz val="12"/>
      <name val="Calibri"/>
      <family val="2"/>
      <charset val="186"/>
      <scheme val="minor"/>
    </font>
    <font>
      <b/>
      <i/>
      <sz val="11"/>
      <name val="Calibri"/>
      <family val="2"/>
      <charset val="186"/>
      <scheme val="minor"/>
    </font>
    <font>
      <i/>
      <sz val="10"/>
      <color theme="1"/>
      <name val="Calibri"/>
      <family val="2"/>
      <charset val="186"/>
      <scheme val="minor"/>
    </font>
    <font>
      <i/>
      <sz val="10"/>
      <name val="Calibri"/>
      <family val="2"/>
      <charset val="186"/>
      <scheme val="minor"/>
    </font>
    <font>
      <sz val="11"/>
      <color rgb="FF83BC35"/>
      <name val="Calibri"/>
      <scheme val="minor"/>
    </font>
    <font>
      <sz val="11"/>
      <color theme="1"/>
      <name val="Calibri"/>
      <scheme val="minor"/>
    </font>
    <font>
      <sz val="12"/>
      <name val="Calibri"/>
      <family val="2"/>
      <scheme val="minor"/>
    </font>
    <font>
      <i/>
      <sz val="11"/>
      <color rgb="FF000000"/>
      <name val="Calibri"/>
      <family val="2"/>
      <charset val="186"/>
      <scheme val="minor"/>
    </font>
    <font>
      <b/>
      <sz val="11"/>
      <name val="Calibri"/>
      <family val="2"/>
      <charset val="186"/>
    </font>
  </fonts>
  <fills count="11">
    <fill>
      <patternFill patternType="none"/>
    </fill>
    <fill>
      <patternFill patternType="gray125"/>
    </fill>
    <fill>
      <patternFill patternType="solid">
        <fgColor rgb="FFD3CFD8"/>
        <bgColor indexed="64"/>
      </patternFill>
    </fill>
    <fill>
      <patternFill patternType="solid">
        <fgColor rgb="FFFFFFFF"/>
        <bgColor indexed="64"/>
      </patternFill>
    </fill>
    <fill>
      <patternFill patternType="solid">
        <fgColor rgb="FFE9E7EB"/>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59999389629810485"/>
        <bgColor indexed="64"/>
      </patternFill>
    </fill>
  </fills>
  <borders count="30">
    <border>
      <left/>
      <right/>
      <top/>
      <bottom/>
      <diagonal/>
    </border>
    <border>
      <left/>
      <right/>
      <top/>
      <bottom style="dotted">
        <color rgb="FFE9E7EB"/>
      </bottom>
      <diagonal/>
    </border>
    <border>
      <left/>
      <right/>
      <top/>
      <bottom style="double">
        <color rgb="FF5A5A5A"/>
      </bottom>
      <diagonal/>
    </border>
    <border>
      <left/>
      <right/>
      <top style="dotted">
        <color rgb="FFE9E7EB"/>
      </top>
      <bottom style="dotted">
        <color rgb="FFE9E7EB"/>
      </bottom>
      <diagonal/>
    </border>
    <border>
      <left/>
      <right/>
      <top style="dotted">
        <color rgb="FFE9E7EB"/>
      </top>
      <bottom/>
      <diagonal/>
    </border>
    <border>
      <left/>
      <right/>
      <top/>
      <bottom style="double">
        <color rgb="FF808080"/>
      </bottom>
      <diagonal/>
    </border>
    <border>
      <left/>
      <right/>
      <top/>
      <bottom style="double">
        <color indexed="64"/>
      </bottom>
      <diagonal/>
    </border>
    <border>
      <left/>
      <right/>
      <top style="dotted">
        <color rgb="FFE9E7EB"/>
      </top>
      <bottom style="double">
        <color rgb="FF5A5A5A"/>
      </bottom>
      <diagonal/>
    </border>
    <border>
      <left style="thin">
        <color rgb="FF000000"/>
      </left>
      <right/>
      <top/>
      <bottom/>
      <diagonal/>
    </border>
    <border>
      <left style="thin">
        <color rgb="FF000000"/>
      </left>
      <right/>
      <top/>
      <bottom style="dotted">
        <color rgb="FFE9E7EB"/>
      </bottom>
      <diagonal/>
    </border>
    <border>
      <left style="thin">
        <color rgb="FF000000"/>
      </left>
      <right/>
      <top style="dotted">
        <color rgb="FFE9E7EB"/>
      </top>
      <bottom style="dotted">
        <color rgb="FFE9E7EB"/>
      </bottom>
      <diagonal/>
    </border>
    <border>
      <left/>
      <right/>
      <top style="dotted">
        <color rgb="FFE9E7EB"/>
      </top>
      <bottom style="double">
        <color auto="1"/>
      </bottom>
      <diagonal/>
    </border>
    <border>
      <left/>
      <right/>
      <top style="dotted">
        <color theme="2"/>
      </top>
      <bottom style="dotted">
        <color theme="2"/>
      </bottom>
      <diagonal/>
    </border>
    <border>
      <left style="thin">
        <color rgb="FF000000"/>
      </left>
      <right/>
      <top style="dotted">
        <color rgb="FFE9E7EB"/>
      </top>
      <bottom style="double">
        <color rgb="FF000000"/>
      </bottom>
      <diagonal/>
    </border>
    <border>
      <left/>
      <right/>
      <top/>
      <bottom style="thin">
        <color indexed="64"/>
      </bottom>
      <diagonal/>
    </border>
    <border>
      <left/>
      <right/>
      <top style="thin">
        <color indexed="64"/>
      </top>
      <bottom/>
      <diagonal/>
    </border>
    <border>
      <left/>
      <right/>
      <top/>
      <bottom style="dotted">
        <color theme="2"/>
      </bottom>
      <diagonal/>
    </border>
    <border>
      <left style="thin">
        <color indexed="64"/>
      </left>
      <right/>
      <top style="dotted">
        <color theme="2"/>
      </top>
      <bottom/>
      <diagonal/>
    </border>
    <border>
      <left style="thin">
        <color indexed="64"/>
      </left>
      <right/>
      <top style="dotted">
        <color theme="2"/>
      </top>
      <bottom style="dotted">
        <color theme="2"/>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dotted">
        <color theme="2"/>
      </top>
      <bottom/>
      <diagonal/>
    </border>
    <border>
      <left style="thin">
        <color indexed="64"/>
      </left>
      <right style="thin">
        <color indexed="64"/>
      </right>
      <top style="dotted">
        <color theme="2"/>
      </top>
      <bottom style="dotted">
        <color theme="2"/>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otted">
        <color rgb="FFE9E7EB"/>
      </top>
      <bottom style="thin">
        <color indexed="64"/>
      </bottom>
      <diagonal/>
    </border>
    <border>
      <left/>
      <right style="thin">
        <color indexed="64"/>
      </right>
      <top style="dotted">
        <color theme="2"/>
      </top>
      <bottom style="dotted">
        <color theme="2"/>
      </bottom>
      <diagonal/>
    </border>
    <border>
      <left/>
      <right style="thin">
        <color indexed="64"/>
      </right>
      <top/>
      <bottom style="dotted">
        <color theme="2"/>
      </bottom>
      <diagonal/>
    </border>
    <border>
      <left style="thin">
        <color rgb="FF000000"/>
      </left>
      <right/>
      <top style="dotted">
        <color rgb="FFE9E7EB"/>
      </top>
      <bottom style="thin">
        <color indexed="64"/>
      </bottom>
      <diagonal/>
    </border>
    <border>
      <left style="thin">
        <color rgb="FF000000"/>
      </left>
      <right/>
      <top style="dotted">
        <color rgb="FFE9E7EB"/>
      </top>
      <bottom/>
      <diagonal/>
    </border>
  </borders>
  <cellStyleXfs count="63">
    <xf numFmtId="0" fontId="0" fillId="0" borderId="0"/>
    <xf numFmtId="43" fontId="1" fillId="0" borderId="0" applyFont="0" applyFill="0" applyBorder="0" applyAlignment="0" applyProtection="0"/>
    <xf numFmtId="0" fontId="6" fillId="0" borderId="0"/>
    <xf numFmtId="0" fontId="6" fillId="0" borderId="0"/>
    <xf numFmtId="0" fontId="6" fillId="0" borderId="0"/>
    <xf numFmtId="0" fontId="6"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9" fontId="7" fillId="0" borderId="0" applyFont="0" applyFill="0" applyBorder="0" applyAlignment="0" applyProtection="0"/>
    <xf numFmtId="164" fontId="7" fillId="0" borderId="0" applyFont="0" applyFill="0" applyBorder="0" applyAlignment="0" applyProtection="0"/>
    <xf numFmtId="0" fontId="8" fillId="0" borderId="0"/>
    <xf numFmtId="0" fontId="6" fillId="0" borderId="0"/>
    <xf numFmtId="0" fontId="6" fillId="0" borderId="0"/>
    <xf numFmtId="0" fontId="1" fillId="0" borderId="0"/>
    <xf numFmtId="43" fontId="1" fillId="0" borderId="0" applyFont="0" applyFill="0" applyBorder="0" applyAlignment="0" applyProtection="0"/>
    <xf numFmtId="0" fontId="6" fillId="0" borderId="0"/>
    <xf numFmtId="0" fontId="6" fillId="0" borderId="0"/>
    <xf numFmtId="43" fontId="2" fillId="0" borderId="0" applyFont="0" applyFill="0" applyBorder="0" applyAlignment="0" applyProtection="0"/>
    <xf numFmtId="0" fontId="6" fillId="0" borderId="0"/>
    <xf numFmtId="43" fontId="1" fillId="0" borderId="0" applyFont="0" applyFill="0" applyBorder="0" applyAlignment="0" applyProtection="0"/>
    <xf numFmtId="0" fontId="9" fillId="0" borderId="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16" fillId="0" borderId="0"/>
    <xf numFmtId="164" fontId="6" fillId="0" borderId="0" applyFont="0" applyFill="0" applyBorder="0" applyAlignment="0" applyProtection="0"/>
    <xf numFmtId="0" fontId="17" fillId="0" borderId="0"/>
    <xf numFmtId="9" fontId="6" fillId="0" borderId="0" applyFont="0" applyFill="0" applyBorder="0" applyAlignment="0" applyProtection="0"/>
    <xf numFmtId="0" fontId="1" fillId="0" borderId="0"/>
    <xf numFmtId="9" fontId="17"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0" fontId="8" fillId="0" borderId="0"/>
    <xf numFmtId="164" fontId="6" fillId="0" borderId="0" applyFont="0" applyFill="0" applyBorder="0" applyAlignment="0" applyProtection="0"/>
    <xf numFmtId="0" fontId="1" fillId="0" borderId="0"/>
    <xf numFmtId="0" fontId="1" fillId="0" borderId="0"/>
    <xf numFmtId="0" fontId="1" fillId="0" borderId="0"/>
    <xf numFmtId="164" fontId="18" fillId="0" borderId="0" applyFont="0" applyFill="0" applyBorder="0" applyAlignment="0" applyProtection="0"/>
    <xf numFmtId="0" fontId="19" fillId="0" borderId="0" applyNumberFormat="0" applyFill="0" applyBorder="0" applyAlignment="0" applyProtection="0"/>
    <xf numFmtId="0" fontId="18" fillId="0" borderId="0"/>
    <xf numFmtId="43" fontId="6" fillId="0" borderId="0" applyFont="0" applyFill="0" applyBorder="0" applyAlignment="0" applyProtection="0"/>
    <xf numFmtId="0" fontId="1" fillId="0" borderId="0"/>
    <xf numFmtId="9" fontId="6" fillId="0" borderId="0" applyFont="0" applyFill="0" applyBorder="0" applyAlignment="0" applyProtection="0"/>
    <xf numFmtId="0" fontId="20" fillId="0" borderId="0"/>
    <xf numFmtId="164" fontId="1" fillId="0" borderId="0" applyFon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166"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6" fillId="0" borderId="0"/>
    <xf numFmtId="9" fontId="1" fillId="0" borderId="0" applyFont="0" applyFill="0" applyBorder="0" applyAlignment="0" applyProtection="0"/>
  </cellStyleXfs>
  <cellXfs count="404">
    <xf numFmtId="0" fontId="0" fillId="0" borderId="0" xfId="0"/>
    <xf numFmtId="0" fontId="2" fillId="3" borderId="1" xfId="0" applyFont="1" applyFill="1" applyBorder="1" applyAlignment="1">
      <alignment vertical="center" wrapText="1"/>
    </xf>
    <xf numFmtId="0" fontId="4" fillId="4" borderId="1" xfId="0" applyFont="1" applyFill="1" applyBorder="1" applyAlignment="1">
      <alignment vertical="center" wrapText="1"/>
    </xf>
    <xf numFmtId="0" fontId="2" fillId="0" borderId="1" xfId="0" applyFont="1" applyBorder="1" applyAlignment="1">
      <alignment vertical="center" wrapText="1"/>
    </xf>
    <xf numFmtId="0" fontId="4" fillId="4" borderId="2" xfId="0" applyFont="1" applyFill="1" applyBorder="1" applyAlignment="1">
      <alignment vertical="center" wrapText="1"/>
    </xf>
    <xf numFmtId="0" fontId="10" fillId="0" borderId="0" xfId="0" applyFont="1" applyAlignment="1">
      <alignment horizontal="justify" vertical="center"/>
    </xf>
    <xf numFmtId="0" fontId="4" fillId="2" borderId="0" xfId="0" applyFont="1" applyFill="1" applyAlignment="1">
      <alignment horizontal="center" vertical="center" wrapText="1"/>
    </xf>
    <xf numFmtId="0" fontId="5" fillId="3" borderId="1" xfId="0" applyFont="1" applyFill="1" applyBorder="1" applyAlignment="1">
      <alignment vertical="center"/>
    </xf>
    <xf numFmtId="0" fontId="5" fillId="3" borderId="0" xfId="0" applyFont="1" applyFill="1" applyAlignment="1">
      <alignment vertical="center" wrapText="1"/>
    </xf>
    <xf numFmtId="0" fontId="4" fillId="4" borderId="7" xfId="0" applyFont="1" applyFill="1" applyBorder="1" applyAlignment="1">
      <alignment vertical="center" wrapText="1"/>
    </xf>
    <xf numFmtId="0" fontId="2" fillId="3" borderId="3" xfId="0" applyFont="1" applyFill="1" applyBorder="1" applyAlignment="1">
      <alignment vertical="center" wrapText="1"/>
    </xf>
    <xf numFmtId="0" fontId="2" fillId="4" borderId="7" xfId="0" applyFont="1" applyFill="1" applyBorder="1" applyAlignment="1">
      <alignment vertical="center" wrapText="1"/>
    </xf>
    <xf numFmtId="0" fontId="2" fillId="3" borderId="1" xfId="0" applyFont="1" applyFill="1" applyBorder="1" applyAlignment="1">
      <alignment horizontal="center" vertical="center" wrapText="1"/>
    </xf>
    <xf numFmtId="0" fontId="3" fillId="2" borderId="0" xfId="0" applyFont="1" applyFill="1" applyAlignment="1">
      <alignment vertical="center" wrapText="1"/>
    </xf>
    <xf numFmtId="0" fontId="4" fillId="3" borderId="0" xfId="0" applyFont="1" applyFill="1" applyAlignment="1">
      <alignment vertical="center" wrapText="1"/>
    </xf>
    <xf numFmtId="0" fontId="2" fillId="3" borderId="0" xfId="0" applyFont="1" applyFill="1" applyAlignment="1">
      <alignment horizontal="center" vertical="center" wrapText="1"/>
    </xf>
    <xf numFmtId="0" fontId="5" fillId="3" borderId="0" xfId="0" applyFont="1" applyFill="1" applyAlignment="1">
      <alignment horizontal="right" vertical="center" wrapText="1"/>
    </xf>
    <xf numFmtId="0" fontId="4" fillId="3" borderId="1" xfId="0" applyFont="1" applyFill="1" applyBorder="1" applyAlignment="1">
      <alignment vertic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4" borderId="5" xfId="0" applyFont="1" applyFill="1" applyBorder="1" applyAlignment="1">
      <alignment vertical="center" wrapText="1"/>
    </xf>
    <xf numFmtId="0" fontId="4" fillId="4" borderId="5" xfId="0" applyFont="1" applyFill="1" applyBorder="1" applyAlignment="1">
      <alignment horizontal="center" vertical="center" wrapText="1"/>
    </xf>
    <xf numFmtId="3" fontId="4" fillId="4" borderId="5" xfId="0" applyNumberFormat="1" applyFont="1" applyFill="1" applyBorder="1" applyAlignment="1">
      <alignment horizontal="right" vertical="center" wrapText="1"/>
    </xf>
    <xf numFmtId="0" fontId="3" fillId="0" borderId="0" xfId="0" applyFont="1" applyAlignment="1">
      <alignment vertical="center" wrapText="1"/>
    </xf>
    <xf numFmtId="0" fontId="5" fillId="0" borderId="0" xfId="0" applyFont="1" applyAlignment="1">
      <alignment horizontal="center" vertical="center" wrapText="1"/>
    </xf>
    <xf numFmtId="3" fontId="5" fillId="0" borderId="0" xfId="0" applyNumberFormat="1" applyFont="1" applyAlignment="1">
      <alignment horizontal="right" vertical="center" wrapText="1"/>
    </xf>
    <xf numFmtId="3" fontId="4" fillId="0" borderId="0" xfId="0" applyNumberFormat="1" applyFont="1" applyAlignment="1">
      <alignment horizontal="right" vertical="center" wrapText="1"/>
    </xf>
    <xf numFmtId="0" fontId="10" fillId="0" borderId="0" xfId="0" applyFont="1" applyAlignment="1">
      <alignment vertical="center"/>
    </xf>
    <xf numFmtId="0" fontId="2" fillId="0" borderId="0" xfId="0" applyFont="1" applyAlignment="1">
      <alignment vertical="center" wrapText="1"/>
    </xf>
    <xf numFmtId="3" fontId="12" fillId="0" borderId="0" xfId="0" applyNumberFormat="1" applyFont="1" applyAlignment="1">
      <alignment horizontal="right" vertical="center" wrapText="1"/>
    </xf>
    <xf numFmtId="0" fontId="4" fillId="4" borderId="6" xfId="0" applyFont="1" applyFill="1" applyBorder="1" applyAlignment="1">
      <alignment vertical="center"/>
    </xf>
    <xf numFmtId="0" fontId="4" fillId="3" borderId="0" xfId="0" applyFont="1" applyFill="1" applyAlignment="1">
      <alignment vertical="center"/>
    </xf>
    <xf numFmtId="0" fontId="11" fillId="3" borderId="1" xfId="0" applyFont="1" applyFill="1" applyBorder="1" applyAlignment="1">
      <alignment vertical="center" wrapText="1"/>
    </xf>
    <xf numFmtId="0" fontId="5" fillId="3" borderId="4" xfId="0" applyFont="1" applyFill="1" applyBorder="1" applyAlignment="1">
      <alignment vertical="center" wrapText="1"/>
    </xf>
    <xf numFmtId="0" fontId="2" fillId="3" borderId="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3" fillId="3" borderId="0" xfId="0" applyFont="1" applyFill="1" applyAlignment="1">
      <alignment vertical="center"/>
    </xf>
    <xf numFmtId="0" fontId="4" fillId="0" borderId="0" xfId="0" applyFont="1" applyAlignment="1">
      <alignment horizontal="center" vertical="center" wrapText="1"/>
    </xf>
    <xf numFmtId="0" fontId="4" fillId="0" borderId="0" xfId="0" applyFont="1" applyAlignment="1">
      <alignment horizontal="right" vertical="center" wrapText="1"/>
    </xf>
    <xf numFmtId="0" fontId="13" fillId="0" borderId="0" xfId="0" applyFont="1" applyAlignment="1">
      <alignment horizontal="right" vertical="center" wrapText="1"/>
    </xf>
    <xf numFmtId="0" fontId="3" fillId="2" borderId="0" xfId="0" applyFont="1" applyFill="1" applyAlignment="1">
      <alignment horizontal="center" vertical="center" wrapText="1"/>
    </xf>
    <xf numFmtId="0" fontId="5" fillId="0" borderId="0" xfId="0" applyFont="1" applyAlignment="1">
      <alignment horizontal="right" vertical="center" wrapText="1"/>
    </xf>
    <xf numFmtId="0" fontId="5" fillId="0" borderId="0" xfId="0" applyFont="1" applyAlignment="1">
      <alignment vertical="center" wrapText="1"/>
    </xf>
    <xf numFmtId="0" fontId="4" fillId="0" borderId="0" xfId="0" applyFont="1" applyAlignment="1">
      <alignment vertical="center" wrapText="1"/>
    </xf>
    <xf numFmtId="0" fontId="5" fillId="3" borderId="1" xfId="0" applyFont="1" applyFill="1" applyBorder="1" applyAlignment="1">
      <alignment vertical="center" wrapText="1"/>
    </xf>
    <xf numFmtId="0" fontId="2" fillId="0" borderId="0" xfId="0" applyFont="1"/>
    <xf numFmtId="0" fontId="15" fillId="3" borderId="9" xfId="0" applyFont="1" applyFill="1" applyBorder="1" applyAlignment="1">
      <alignment horizontal="left" vertical="center" wrapText="1"/>
    </xf>
    <xf numFmtId="0" fontId="15" fillId="3" borderId="10" xfId="0" applyFont="1" applyFill="1" applyBorder="1" applyAlignment="1">
      <alignment horizontal="left" vertical="center" wrapText="1"/>
    </xf>
    <xf numFmtId="0" fontId="14" fillId="4" borderId="10"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15" fillId="4" borderId="3" xfId="0" applyFont="1" applyFill="1" applyBorder="1" applyAlignment="1">
      <alignment horizontal="center" vertical="center" wrapText="1"/>
    </xf>
    <xf numFmtId="0" fontId="15" fillId="0" borderId="10" xfId="0" applyFont="1" applyBorder="1" applyAlignment="1">
      <alignment horizontal="left" vertical="center" wrapText="1"/>
    </xf>
    <xf numFmtId="0" fontId="4" fillId="4" borderId="11" xfId="0" applyFont="1" applyFill="1" applyBorder="1" applyAlignment="1">
      <alignment vertical="center" wrapText="1"/>
    </xf>
    <xf numFmtId="0" fontId="15" fillId="4" borderId="11" xfId="0" applyFont="1" applyFill="1" applyBorder="1" applyAlignment="1">
      <alignment horizontal="center" vertical="center" wrapText="1"/>
    </xf>
    <xf numFmtId="0" fontId="10" fillId="0" borderId="0" xfId="0" applyFont="1" applyAlignment="1">
      <alignment horizontal="left" vertical="center" wrapText="1"/>
    </xf>
    <xf numFmtId="0" fontId="14" fillId="2" borderId="0" xfId="0" applyFont="1" applyFill="1" applyAlignment="1">
      <alignment horizontal="center" vertical="center" wrapText="1"/>
    </xf>
    <xf numFmtId="0" fontId="14" fillId="4" borderId="13" xfId="0" applyFont="1" applyFill="1" applyBorder="1" applyAlignment="1">
      <alignment horizontal="left" vertical="center" wrapText="1"/>
    </xf>
    <xf numFmtId="0" fontId="23" fillId="0" borderId="0" xfId="0" applyFont="1"/>
    <xf numFmtId="0" fontId="5" fillId="3" borderId="1" xfId="0" applyFont="1" applyFill="1" applyBorder="1" applyAlignment="1">
      <alignment horizontal="right" vertical="center" wrapText="1"/>
    </xf>
    <xf numFmtId="168" fontId="5" fillId="3" borderId="1" xfId="0" applyNumberFormat="1" applyFont="1" applyFill="1" applyBorder="1" applyAlignment="1">
      <alignment horizontal="right" vertical="center" wrapText="1"/>
    </xf>
    <xf numFmtId="168" fontId="5" fillId="3" borderId="1" xfId="0" applyNumberFormat="1" applyFont="1" applyFill="1" applyBorder="1" applyAlignment="1">
      <alignment horizontal="right" vertical="center"/>
    </xf>
    <xf numFmtId="168" fontId="4" fillId="4" borderId="6" xfId="0" applyNumberFormat="1" applyFont="1" applyFill="1" applyBorder="1" applyAlignment="1">
      <alignment horizontal="right" vertical="center"/>
    </xf>
    <xf numFmtId="0" fontId="2" fillId="3" borderId="3" xfId="0" applyFont="1" applyFill="1" applyBorder="1" applyAlignment="1">
      <alignment horizontal="center" vertical="center" wrapText="1"/>
    </xf>
    <xf numFmtId="170" fontId="26" fillId="4" borderId="11" xfId="1" applyNumberFormat="1" applyFont="1" applyFill="1" applyBorder="1" applyAlignment="1">
      <alignment horizontal="right" vertical="center" wrapText="1"/>
    </xf>
    <xf numFmtId="170" fontId="26" fillId="4" borderId="3" xfId="1" applyNumberFormat="1" applyFont="1" applyFill="1" applyBorder="1" applyAlignment="1">
      <alignment horizontal="right" vertical="center" wrapText="1"/>
    </xf>
    <xf numFmtId="170" fontId="27" fillId="4" borderId="3" xfId="1" applyNumberFormat="1" applyFont="1" applyFill="1" applyBorder="1" applyAlignment="1">
      <alignment horizontal="right" vertical="center" wrapText="1"/>
    </xf>
    <xf numFmtId="168" fontId="25" fillId="3" borderId="1" xfId="0" applyNumberFormat="1" applyFont="1" applyFill="1" applyBorder="1" applyAlignment="1">
      <alignment horizontal="right" vertical="center" wrapText="1"/>
    </xf>
    <xf numFmtId="3" fontId="26" fillId="4" borderId="2" xfId="0" applyNumberFormat="1" applyFont="1" applyFill="1" applyBorder="1" applyAlignment="1">
      <alignment horizontal="right" vertical="center" wrapText="1"/>
    </xf>
    <xf numFmtId="168" fontId="25" fillId="3" borderId="0" xfId="0" applyNumberFormat="1" applyFont="1" applyFill="1" applyAlignment="1">
      <alignment horizontal="right" vertical="center" wrapText="1"/>
    </xf>
    <xf numFmtId="168" fontId="25" fillId="3" borderId="1" xfId="0" applyNumberFormat="1" applyFont="1" applyFill="1" applyBorder="1" applyAlignment="1">
      <alignment horizontal="right" vertical="center"/>
    </xf>
    <xf numFmtId="168" fontId="0" fillId="3" borderId="1" xfId="0" applyNumberFormat="1" applyFill="1" applyBorder="1" applyAlignment="1">
      <alignment wrapText="1"/>
    </xf>
    <xf numFmtId="168" fontId="0" fillId="3" borderId="1" xfId="0" applyNumberFormat="1" applyFill="1" applyBorder="1" applyAlignment="1">
      <alignment horizontal="right" vertical="center" wrapText="1"/>
    </xf>
    <xf numFmtId="168" fontId="25" fillId="3" borderId="4" xfId="0" applyNumberFormat="1" applyFont="1" applyFill="1" applyBorder="1" applyAlignment="1">
      <alignment horizontal="right" vertical="center" wrapText="1"/>
    </xf>
    <xf numFmtId="0" fontId="2" fillId="3" borderId="4" xfId="0" applyFont="1" applyFill="1" applyBorder="1" applyAlignment="1">
      <alignment vertical="center" wrapText="1"/>
    </xf>
    <xf numFmtId="0" fontId="4" fillId="3" borderId="1" xfId="0" applyFont="1" applyFill="1" applyBorder="1" applyAlignment="1">
      <alignment horizontal="right" vertical="center" wrapText="1"/>
    </xf>
    <xf numFmtId="0" fontId="13" fillId="3" borderId="1" xfId="0" applyFont="1" applyFill="1" applyBorder="1" applyAlignment="1">
      <alignment horizontal="right" vertical="center" wrapText="1"/>
    </xf>
    <xf numFmtId="0" fontId="5" fillId="3" borderId="1" xfId="0" quotePrefix="1" applyFont="1" applyFill="1" applyBorder="1" applyAlignment="1">
      <alignment vertical="center" wrapText="1"/>
    </xf>
    <xf numFmtId="0" fontId="4" fillId="3" borderId="4" xfId="0" applyFont="1" applyFill="1" applyBorder="1" applyAlignment="1">
      <alignment vertical="center" wrapText="1"/>
    </xf>
    <xf numFmtId="168" fontId="25" fillId="5" borderId="1" xfId="0" applyNumberFormat="1" applyFont="1" applyFill="1" applyBorder="1" applyAlignment="1">
      <alignment horizontal="right" vertical="center" wrapText="1"/>
    </xf>
    <xf numFmtId="0" fontId="15" fillId="0" borderId="3" xfId="0" applyFont="1" applyBorder="1" applyAlignment="1">
      <alignment horizontal="center" vertical="center" wrapText="1"/>
    </xf>
    <xf numFmtId="0" fontId="15" fillId="0" borderId="1" xfId="0" applyFont="1" applyBorder="1" applyAlignment="1">
      <alignment horizontal="center" vertical="center" wrapText="1"/>
    </xf>
    <xf numFmtId="0" fontId="2" fillId="0" borderId="3"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165" fontId="29" fillId="0" borderId="12" xfId="58" applyNumberFormat="1" applyFont="1" applyBorder="1" applyAlignment="1">
      <alignment horizontal="right" vertical="center" wrapText="1"/>
    </xf>
    <xf numFmtId="165" fontId="28" fillId="0" borderId="12" xfId="58" applyNumberFormat="1" applyFont="1" applyBorder="1" applyAlignment="1">
      <alignment horizontal="right" vertical="center"/>
    </xf>
    <xf numFmtId="9" fontId="28" fillId="0" borderId="12" xfId="58" applyFont="1" applyBorder="1" applyAlignment="1">
      <alignment horizontal="right" vertical="center"/>
    </xf>
    <xf numFmtId="9" fontId="29" fillId="0" borderId="12" xfId="58" applyFont="1" applyBorder="1" applyAlignment="1">
      <alignment horizontal="right" vertical="center" wrapText="1"/>
    </xf>
    <xf numFmtId="3" fontId="33" fillId="0" borderId="12" xfId="32" applyNumberFormat="1" applyFont="1" applyBorder="1" applyAlignment="1">
      <alignment horizontal="right" vertical="center" wrapText="1"/>
    </xf>
    <xf numFmtId="3" fontId="33" fillId="0" borderId="0" xfId="32" applyNumberFormat="1" applyFont="1" applyAlignment="1">
      <alignment horizontal="right" vertical="center" wrapText="1"/>
    </xf>
    <xf numFmtId="9" fontId="29" fillId="0" borderId="14" xfId="58" applyFont="1" applyBorder="1" applyAlignment="1">
      <alignment horizontal="right" vertical="center" wrapText="1"/>
    </xf>
    <xf numFmtId="167" fontId="31" fillId="0" borderId="12" xfId="32" applyNumberFormat="1" applyFont="1" applyBorder="1" applyAlignment="1">
      <alignment horizontal="right" vertical="center"/>
    </xf>
    <xf numFmtId="9" fontId="29" fillId="0" borderId="0" xfId="58" applyFont="1" applyAlignment="1">
      <alignment horizontal="right" vertical="center" wrapText="1"/>
    </xf>
    <xf numFmtId="167" fontId="31" fillId="0" borderId="0" xfId="32" applyNumberFormat="1" applyFont="1" applyAlignment="1">
      <alignment horizontal="right" vertical="center"/>
    </xf>
    <xf numFmtId="0" fontId="34" fillId="0" borderId="0" xfId="0" applyFont="1"/>
    <xf numFmtId="0" fontId="28" fillId="0" borderId="0" xfId="0" applyFont="1"/>
    <xf numFmtId="0" fontId="27" fillId="0" borderId="0" xfId="0" applyFont="1" applyAlignment="1">
      <alignment horizontal="left" vertical="top" wrapText="1"/>
    </xf>
    <xf numFmtId="0" fontId="27" fillId="2" borderId="0" xfId="0" applyFont="1" applyFill="1" applyAlignment="1">
      <alignment horizontal="center" vertical="center" wrapText="1"/>
    </xf>
    <xf numFmtId="0" fontId="35" fillId="2" borderId="0" xfId="0" applyFont="1" applyFill="1" applyAlignment="1">
      <alignment horizontal="center" vertical="center" wrapText="1"/>
    </xf>
    <xf numFmtId="0" fontId="33" fillId="0" borderId="0" xfId="61" applyFont="1" applyAlignment="1">
      <alignment horizontal="justify" wrapText="1"/>
    </xf>
    <xf numFmtId="0" fontId="33" fillId="0" borderId="12" xfId="61" applyFont="1" applyBorder="1" applyAlignment="1">
      <alignment horizontal="justify" wrapText="1"/>
    </xf>
    <xf numFmtId="0" fontId="33" fillId="0" borderId="14" xfId="61" applyFont="1" applyBorder="1" applyAlignment="1">
      <alignment horizontal="justify" wrapText="1"/>
    </xf>
    <xf numFmtId="3" fontId="33" fillId="0" borderId="14" xfId="61" applyNumberFormat="1" applyFont="1" applyBorder="1" applyAlignment="1">
      <alignment horizontal="right" vertical="center" wrapText="1"/>
    </xf>
    <xf numFmtId="3" fontId="33" fillId="0" borderId="14" xfId="61" applyNumberFormat="1" applyFont="1" applyBorder="1" applyAlignment="1">
      <alignment horizontal="right" vertical="center"/>
    </xf>
    <xf numFmtId="0" fontId="36" fillId="0" borderId="0" xfId="0" applyFont="1"/>
    <xf numFmtId="0" fontId="38" fillId="0" borderId="0" xfId="2" applyFont="1" applyAlignment="1">
      <alignment vertical="center"/>
    </xf>
    <xf numFmtId="0" fontId="39" fillId="2" borderId="0" xfId="2" applyFont="1" applyFill="1" applyAlignment="1">
      <alignment vertical="center" wrapText="1"/>
    </xf>
    <xf numFmtId="0" fontId="33" fillId="3" borderId="1" xfId="2" applyFont="1" applyFill="1" applyBorder="1" applyAlignment="1">
      <alignment vertical="center"/>
    </xf>
    <xf numFmtId="0" fontId="33" fillId="3" borderId="1" xfId="2" applyFont="1" applyFill="1" applyBorder="1" applyAlignment="1">
      <alignment vertical="center" wrapText="1"/>
    </xf>
    <xf numFmtId="169" fontId="33" fillId="0" borderId="12" xfId="32" applyNumberFormat="1" applyFont="1" applyBorder="1" applyAlignment="1">
      <alignment horizontal="right" vertical="center"/>
    </xf>
    <xf numFmtId="169" fontId="33" fillId="0" borderId="0" xfId="32" applyNumberFormat="1" applyFont="1" applyAlignment="1">
      <alignment horizontal="right" vertical="center"/>
    </xf>
    <xf numFmtId="0" fontId="28" fillId="0" borderId="0" xfId="61" applyFont="1" applyAlignment="1">
      <alignment horizontal="justify" wrapText="1"/>
    </xf>
    <xf numFmtId="0" fontId="28" fillId="0" borderId="12" xfId="61" applyFont="1" applyBorder="1" applyAlignment="1">
      <alignment horizontal="justify" wrapText="1"/>
    </xf>
    <xf numFmtId="169" fontId="32" fillId="0" borderId="0" xfId="61" applyNumberFormat="1" applyFont="1" applyBorder="1" applyAlignment="1">
      <alignment horizontal="right" vertical="center" wrapText="1"/>
    </xf>
    <xf numFmtId="9" fontId="29" fillId="0" borderId="0" xfId="58" applyFont="1" applyBorder="1" applyAlignment="1">
      <alignment horizontal="right" vertical="center" wrapText="1"/>
    </xf>
    <xf numFmtId="0" fontId="28" fillId="0" borderId="0" xfId="61" applyFont="1" applyBorder="1" applyAlignment="1">
      <alignment horizontal="justify"/>
    </xf>
    <xf numFmtId="0" fontId="33" fillId="0" borderId="0" xfId="61" applyFont="1" applyBorder="1" applyAlignment="1">
      <alignment horizontal="justify"/>
    </xf>
    <xf numFmtId="3" fontId="33" fillId="0" borderId="0" xfId="61" applyNumberFormat="1" applyFont="1" applyBorder="1" applyAlignment="1">
      <alignment horizontal="right" vertical="center" wrapText="1"/>
    </xf>
    <xf numFmtId="3" fontId="33" fillId="0" borderId="0" xfId="61" applyNumberFormat="1" applyFont="1" applyBorder="1" applyAlignment="1">
      <alignment horizontal="right" vertical="center"/>
    </xf>
    <xf numFmtId="3" fontId="28" fillId="0" borderId="0" xfId="58" applyNumberFormat="1" applyFont="1" applyBorder="1" applyAlignment="1">
      <alignment horizontal="right" vertical="center"/>
    </xf>
    <xf numFmtId="0" fontId="27" fillId="0" borderId="12" xfId="61" applyFont="1" applyBorder="1" applyAlignment="1">
      <alignment horizontal="justify" wrapText="1"/>
    </xf>
    <xf numFmtId="0" fontId="27" fillId="0" borderId="16" xfId="61" applyFont="1" applyBorder="1" applyAlignment="1">
      <alignment horizontal="justify" wrapText="1"/>
    </xf>
    <xf numFmtId="0" fontId="27" fillId="2" borderId="14" xfId="0" applyFont="1" applyFill="1" applyBorder="1" applyAlignment="1">
      <alignment horizontal="center" vertical="center" wrapText="1"/>
    </xf>
    <xf numFmtId="14" fontId="27" fillId="2" borderId="14" xfId="0" applyNumberFormat="1" applyFont="1" applyFill="1" applyBorder="1" applyAlignment="1">
      <alignment horizontal="center" vertical="center" wrapText="1"/>
    </xf>
    <xf numFmtId="0" fontId="35" fillId="2" borderId="14" xfId="0" applyFont="1" applyFill="1" applyBorder="1" applyAlignment="1">
      <alignment horizontal="center" vertical="center" wrapText="1"/>
    </xf>
    <xf numFmtId="169" fontId="32" fillId="0" borderId="18" xfId="61" applyNumberFormat="1" applyFont="1" applyBorder="1" applyAlignment="1">
      <alignment horizontal="right" vertical="center" wrapText="1"/>
    </xf>
    <xf numFmtId="168" fontId="32" fillId="0" borderId="20" xfId="61" applyNumberFormat="1" applyFont="1" applyBorder="1" applyAlignment="1">
      <alignment horizontal="right" vertical="center" wrapText="1"/>
    </xf>
    <xf numFmtId="168" fontId="32" fillId="0" borderId="18" xfId="61" applyNumberFormat="1" applyFont="1" applyBorder="1" applyAlignment="1">
      <alignment horizontal="right" vertical="center" wrapText="1"/>
    </xf>
    <xf numFmtId="168" fontId="32" fillId="0" borderId="19" xfId="61" applyNumberFormat="1" applyFont="1" applyBorder="1" applyAlignment="1">
      <alignment horizontal="right" vertical="center" wrapText="1"/>
    </xf>
    <xf numFmtId="173" fontId="32" fillId="0" borderId="18" xfId="34" applyNumberFormat="1" applyFont="1" applyBorder="1" applyAlignment="1">
      <alignment horizontal="right" vertical="center" wrapText="1"/>
    </xf>
    <xf numFmtId="172" fontId="32" fillId="0" borderId="18" xfId="34" applyNumberFormat="1" applyFont="1" applyBorder="1" applyAlignment="1">
      <alignment horizontal="right" vertical="center" wrapText="1"/>
    </xf>
    <xf numFmtId="3" fontId="33" fillId="0" borderId="12" xfId="61" applyNumberFormat="1" applyFont="1" applyBorder="1" applyAlignment="1">
      <alignment horizontal="right" vertical="center"/>
    </xf>
    <xf numFmtId="167" fontId="33" fillId="0" borderId="22" xfId="32" applyNumberFormat="1" applyFont="1" applyBorder="1" applyAlignment="1">
      <alignment horizontal="right" vertical="center" wrapText="1"/>
    </xf>
    <xf numFmtId="3" fontId="33" fillId="0" borderId="24" xfId="61" applyNumberFormat="1" applyFont="1" applyBorder="1" applyAlignment="1">
      <alignment horizontal="right" vertical="center"/>
    </xf>
    <xf numFmtId="3" fontId="33" fillId="0" borderId="22" xfId="61" applyNumberFormat="1" applyFont="1" applyBorder="1" applyAlignment="1">
      <alignment horizontal="right" vertical="center"/>
    </xf>
    <xf numFmtId="3" fontId="33" fillId="0" borderId="23" xfId="61" applyNumberFormat="1" applyFont="1" applyBorder="1" applyAlignment="1">
      <alignment horizontal="right" vertical="center"/>
    </xf>
    <xf numFmtId="165" fontId="28" fillId="0" borderId="22" xfId="58" applyNumberFormat="1" applyFont="1" applyBorder="1" applyAlignment="1">
      <alignment horizontal="right" vertical="center"/>
    </xf>
    <xf numFmtId="9" fontId="28" fillId="0" borderId="22" xfId="58" applyFont="1" applyBorder="1" applyAlignment="1">
      <alignment horizontal="right" vertical="center"/>
    </xf>
    <xf numFmtId="169" fontId="33" fillId="0" borderId="22" xfId="32" applyNumberFormat="1" applyFont="1" applyBorder="1" applyAlignment="1">
      <alignment horizontal="right" vertical="center"/>
    </xf>
    <xf numFmtId="0" fontId="28" fillId="0" borderId="12" xfId="61" applyFont="1" applyBorder="1" applyAlignment="1">
      <alignment horizontal="justify"/>
    </xf>
    <xf numFmtId="3" fontId="33" fillId="0" borderId="12" xfId="61" applyNumberFormat="1" applyFont="1" applyBorder="1" applyAlignment="1">
      <alignment horizontal="right" vertical="center" wrapText="1"/>
    </xf>
    <xf numFmtId="3" fontId="28" fillId="0" borderId="22" xfId="58" applyNumberFormat="1" applyFont="1" applyBorder="1" applyAlignment="1">
      <alignment horizontal="right" vertical="center"/>
    </xf>
    <xf numFmtId="9" fontId="29" fillId="0" borderId="18" xfId="58" applyFont="1" applyBorder="1" applyAlignment="1">
      <alignment horizontal="right" vertical="center" wrapText="1"/>
    </xf>
    <xf numFmtId="0" fontId="0" fillId="0" borderId="0" xfId="0" applyBorder="1"/>
    <xf numFmtId="0" fontId="40" fillId="0" borderId="0" xfId="0" applyFont="1" applyAlignment="1">
      <alignment horizontal="left" vertical="center" wrapText="1"/>
    </xf>
    <xf numFmtId="0" fontId="27" fillId="0" borderId="15" xfId="0" applyFont="1" applyBorder="1" applyAlignment="1">
      <alignment horizontal="justify" vertical="center" wrapText="1"/>
    </xf>
    <xf numFmtId="0" fontId="15" fillId="3" borderId="15" xfId="0" applyFont="1" applyFill="1" applyBorder="1" applyAlignment="1">
      <alignment horizontal="center" vertical="center" wrapText="1"/>
    </xf>
    <xf numFmtId="0" fontId="3" fillId="0" borderId="0" xfId="0" applyFont="1" applyFill="1" applyAlignment="1">
      <alignment vertical="center" wrapText="1"/>
    </xf>
    <xf numFmtId="0" fontId="4" fillId="0" borderId="0" xfId="0" applyFont="1" applyFill="1" applyAlignment="1">
      <alignment horizontal="center" vertical="center" wrapText="1"/>
    </xf>
    <xf numFmtId="0" fontId="0" fillId="0" borderId="0" xfId="0" applyFill="1"/>
    <xf numFmtId="0" fontId="3" fillId="2" borderId="14" xfId="0" applyFont="1" applyFill="1" applyBorder="1" applyAlignment="1">
      <alignment vertical="center" wrapText="1"/>
    </xf>
    <xf numFmtId="0" fontId="4" fillId="2" borderId="14" xfId="0" applyFont="1" applyFill="1" applyBorder="1" applyAlignment="1">
      <alignment horizontal="center" vertical="center" wrapText="1"/>
    </xf>
    <xf numFmtId="14" fontId="4" fillId="2" borderId="14" xfId="0" applyNumberFormat="1" applyFont="1" applyFill="1" applyBorder="1" applyAlignment="1">
      <alignment horizontal="right" vertical="center" wrapText="1"/>
    </xf>
    <xf numFmtId="0" fontId="4" fillId="3" borderId="25" xfId="0" applyFont="1" applyFill="1" applyBorder="1" applyAlignment="1">
      <alignment vertical="center" wrapText="1"/>
    </xf>
    <xf numFmtId="0" fontId="4" fillId="0" borderId="25" xfId="0" applyFont="1" applyBorder="1" applyAlignment="1">
      <alignment horizontal="center" vertical="center" wrapText="1"/>
    </xf>
    <xf numFmtId="3" fontId="4" fillId="3" borderId="25" xfId="0" applyNumberFormat="1" applyFont="1" applyFill="1" applyBorder="1" applyAlignment="1">
      <alignment horizontal="right" vertical="center" wrapText="1"/>
    </xf>
    <xf numFmtId="0" fontId="4" fillId="3" borderId="25" xfId="0" applyFont="1" applyFill="1" applyBorder="1" applyAlignment="1">
      <alignment horizontal="center" vertical="center" wrapText="1"/>
    </xf>
    <xf numFmtId="3" fontId="26" fillId="3" borderId="25" xfId="0" applyNumberFormat="1" applyFont="1" applyFill="1" applyBorder="1" applyAlignment="1">
      <alignment horizontal="right" vertical="center" wrapText="1"/>
    </xf>
    <xf numFmtId="0" fontId="5" fillId="3" borderId="0" xfId="0" applyFont="1" applyFill="1" applyBorder="1" applyAlignment="1">
      <alignment vertical="center" wrapText="1"/>
    </xf>
    <xf numFmtId="0" fontId="4" fillId="3" borderId="0" xfId="0" applyFont="1" applyFill="1" applyBorder="1" applyAlignment="1">
      <alignment vertical="center" wrapText="1"/>
    </xf>
    <xf numFmtId="0" fontId="4" fillId="3" borderId="0" xfId="0" applyFont="1" applyFill="1" applyBorder="1" applyAlignment="1">
      <alignment horizontal="center" vertical="center" wrapText="1"/>
    </xf>
    <xf numFmtId="3" fontId="4" fillId="3" borderId="0" xfId="0" applyNumberFormat="1" applyFont="1" applyFill="1" applyBorder="1" applyAlignment="1">
      <alignment horizontal="right" vertical="center" wrapText="1"/>
    </xf>
    <xf numFmtId="3" fontId="26" fillId="3" borderId="0" xfId="0" applyNumberFormat="1" applyFont="1" applyFill="1" applyBorder="1" applyAlignment="1">
      <alignment horizontal="right" vertical="center" wrapText="1"/>
    </xf>
    <xf numFmtId="0" fontId="4" fillId="0" borderId="0" xfId="0" applyFont="1" applyBorder="1" applyAlignment="1">
      <alignment horizontal="center" vertical="center" wrapText="1"/>
    </xf>
    <xf numFmtId="0" fontId="0" fillId="0" borderId="0" xfId="0" applyAlignment="1">
      <alignment vertical="center"/>
    </xf>
    <xf numFmtId="0" fontId="23" fillId="0" borderId="0" xfId="0" applyFont="1" applyAlignment="1">
      <alignment vertical="center"/>
    </xf>
    <xf numFmtId="0" fontId="34" fillId="0" borderId="0" xfId="0" applyFont="1" applyAlignment="1">
      <alignment vertical="center"/>
    </xf>
    <xf numFmtId="0" fontId="4" fillId="4" borderId="14" xfId="0" applyFont="1" applyFill="1" applyBorder="1" applyAlignment="1">
      <alignment vertical="center" wrapText="1"/>
    </xf>
    <xf numFmtId="0" fontId="4" fillId="0" borderId="0" xfId="0" applyFont="1" applyFill="1" applyBorder="1" applyAlignment="1">
      <alignment vertical="center" wrapText="1"/>
    </xf>
    <xf numFmtId="0" fontId="3" fillId="0" borderId="0" xfId="0" applyFont="1" applyFill="1" applyBorder="1" applyAlignment="1">
      <alignment horizontal="center" vertical="center" wrapText="1"/>
    </xf>
    <xf numFmtId="168" fontId="26" fillId="0" borderId="0" xfId="0" applyNumberFormat="1" applyFont="1" applyFill="1" applyBorder="1" applyAlignment="1">
      <alignment horizontal="right" vertical="center" wrapText="1"/>
    </xf>
    <xf numFmtId="3" fontId="5" fillId="0" borderId="0" xfId="0" applyNumberFormat="1" applyFont="1" applyFill="1" applyAlignment="1">
      <alignment horizontal="right" vertical="center" wrapText="1"/>
    </xf>
    <xf numFmtId="0" fontId="4" fillId="0" borderId="0" xfId="0" applyFont="1" applyFill="1" applyAlignment="1">
      <alignment vertical="center" wrapText="1"/>
    </xf>
    <xf numFmtId="0" fontId="3" fillId="0" borderId="0" xfId="0" applyFont="1" applyFill="1" applyAlignment="1">
      <alignment horizontal="center" vertical="center" wrapText="1"/>
    </xf>
    <xf numFmtId="168" fontId="26" fillId="0" borderId="0" xfId="0" applyNumberFormat="1" applyFont="1" applyFill="1" applyAlignment="1">
      <alignment horizontal="right" vertical="center" wrapText="1"/>
    </xf>
    <xf numFmtId="0" fontId="27" fillId="2" borderId="0" xfId="2" applyFont="1" applyFill="1" applyAlignment="1">
      <alignment horizontal="center" vertical="center" wrapText="1"/>
    </xf>
    <xf numFmtId="0" fontId="15" fillId="3" borderId="0" xfId="0" applyFont="1" applyFill="1" applyBorder="1" applyAlignment="1">
      <alignment horizontal="left" vertical="center" wrapText="1"/>
    </xf>
    <xf numFmtId="0" fontId="15" fillId="0" borderId="0" xfId="0" applyFont="1" applyBorder="1" applyAlignment="1">
      <alignment horizontal="center" vertical="center" wrapText="1"/>
    </xf>
    <xf numFmtId="171" fontId="30" fillId="5" borderId="0" xfId="0" applyNumberFormat="1" applyFont="1" applyFill="1" applyBorder="1" applyAlignment="1">
      <alignment horizontal="right" vertical="center" wrapText="1"/>
    </xf>
    <xf numFmtId="171" fontId="30" fillId="0" borderId="0" xfId="0" applyNumberFormat="1" applyFont="1" applyBorder="1" applyAlignment="1">
      <alignment horizontal="right" vertical="center" wrapText="1"/>
    </xf>
    <xf numFmtId="0" fontId="15" fillId="3" borderId="10" xfId="0" applyFont="1" applyFill="1" applyBorder="1" applyAlignment="1">
      <alignment horizontal="left" vertical="center" wrapText="1" indent="1"/>
    </xf>
    <xf numFmtId="0" fontId="15" fillId="3" borderId="3" xfId="0" applyFont="1" applyFill="1" applyBorder="1" applyAlignment="1">
      <alignment horizontal="left" vertical="center" wrapText="1" indent="1"/>
    </xf>
    <xf numFmtId="0" fontId="0" fillId="0" borderId="0" xfId="0" applyFont="1"/>
    <xf numFmtId="0" fontId="26" fillId="0" borderId="1" xfId="0" applyFont="1" applyBorder="1" applyAlignment="1">
      <alignment horizontal="right" vertical="center" wrapText="1"/>
    </xf>
    <xf numFmtId="0" fontId="24" fillId="0" borderId="1" xfId="0" applyFont="1" applyBorder="1" applyAlignment="1">
      <alignment horizontal="right" vertical="center" wrapText="1"/>
    </xf>
    <xf numFmtId="0" fontId="24" fillId="0" borderId="0" xfId="0" applyFont="1"/>
    <xf numFmtId="0" fontId="26" fillId="0" borderId="1" xfId="0" applyFont="1" applyBorder="1" applyAlignment="1">
      <alignment vertical="center" wrapText="1"/>
    </xf>
    <xf numFmtId="0" fontId="24" fillId="0" borderId="1" xfId="0" applyFont="1" applyBorder="1" applyAlignment="1">
      <alignment vertical="center" wrapText="1"/>
    </xf>
    <xf numFmtId="0" fontId="14" fillId="2" borderId="8" xfId="0" applyFont="1" applyFill="1" applyBorder="1" applyAlignment="1">
      <alignment horizontal="left" vertical="center" wrapText="1"/>
    </xf>
    <xf numFmtId="0" fontId="14" fillId="2" borderId="0" xfId="0" applyFont="1" applyFill="1" applyAlignment="1">
      <alignment horizontal="left" vertical="center" wrapText="1"/>
    </xf>
    <xf numFmtId="0" fontId="2" fillId="0" borderId="0" xfId="0" applyFont="1" applyAlignment="1">
      <alignment horizontal="center"/>
    </xf>
    <xf numFmtId="0" fontId="34" fillId="0" borderId="0" xfId="0" applyFont="1" applyBorder="1"/>
    <xf numFmtId="0" fontId="3" fillId="2" borderId="0" xfId="0" applyFont="1" applyFill="1" applyAlignment="1">
      <alignment horizontal="left" vertical="center" wrapText="1"/>
    </xf>
    <xf numFmtId="0" fontId="4" fillId="2" borderId="0" xfId="0" applyFont="1" applyFill="1" applyAlignment="1">
      <alignment horizontal="left" vertical="center" wrapText="1"/>
    </xf>
    <xf numFmtId="0" fontId="5" fillId="3" borderId="1" xfId="0" applyFont="1" applyFill="1" applyBorder="1" applyAlignment="1">
      <alignment horizontal="left" vertical="center" wrapText="1" indent="1"/>
    </xf>
    <xf numFmtId="0" fontId="5" fillId="3" borderId="3"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4" xfId="0" applyFont="1" applyFill="1" applyBorder="1" applyAlignment="1">
      <alignment horizontal="left" vertical="center" wrapText="1"/>
    </xf>
    <xf numFmtId="0" fontId="4" fillId="4" borderId="14" xfId="0" applyFont="1" applyFill="1" applyBorder="1" applyAlignment="1">
      <alignment horizontal="center" vertical="center" wrapText="1"/>
    </xf>
    <xf numFmtId="3" fontId="4" fillId="4" borderId="14" xfId="0" applyNumberFormat="1" applyFont="1" applyFill="1" applyBorder="1" applyAlignment="1">
      <alignment horizontal="right" vertical="center" wrapText="1"/>
    </xf>
    <xf numFmtId="0" fontId="25" fillId="3" borderId="1" xfId="0" applyFont="1" applyFill="1" applyBorder="1" applyAlignment="1">
      <alignment vertical="center" wrapText="1"/>
    </xf>
    <xf numFmtId="0" fontId="26" fillId="3" borderId="1" xfId="0" applyFont="1" applyFill="1" applyBorder="1" applyAlignment="1">
      <alignment horizontal="left" vertical="center" wrapText="1"/>
    </xf>
    <xf numFmtId="0" fontId="25" fillId="3" borderId="1" xfId="0" applyFont="1" applyFill="1" applyBorder="1" applyAlignment="1">
      <alignment vertical="center"/>
    </xf>
    <xf numFmtId="0" fontId="26" fillId="3" borderId="1" xfId="0" applyFont="1" applyFill="1" applyBorder="1" applyAlignment="1">
      <alignment vertical="center"/>
    </xf>
    <xf numFmtId="0" fontId="26" fillId="3" borderId="0" xfId="0" applyFont="1" applyFill="1" applyBorder="1" applyAlignment="1">
      <alignment vertical="center"/>
    </xf>
    <xf numFmtId="168" fontId="26" fillId="3" borderId="0" xfId="0" applyNumberFormat="1" applyFont="1" applyFill="1" applyBorder="1" applyAlignment="1">
      <alignment horizontal="right" vertical="center"/>
    </xf>
    <xf numFmtId="168" fontId="26" fillId="3" borderId="1" xfId="0" applyNumberFormat="1" applyFont="1" applyFill="1" applyBorder="1" applyAlignment="1">
      <alignment horizontal="right" vertical="center"/>
    </xf>
    <xf numFmtId="168" fontId="26" fillId="3" borderId="1" xfId="0" applyNumberFormat="1" applyFont="1" applyFill="1" applyBorder="1" applyAlignment="1">
      <alignment horizontal="right" vertical="center" wrapText="1"/>
    </xf>
    <xf numFmtId="0" fontId="24" fillId="2" borderId="0" xfId="0" applyFont="1" applyFill="1" applyAlignment="1">
      <alignment horizontal="center" vertical="center"/>
    </xf>
    <xf numFmtId="0" fontId="26" fillId="3" borderId="0" xfId="0" applyFont="1" applyFill="1" applyAlignment="1">
      <alignment horizontal="center" vertical="center"/>
    </xf>
    <xf numFmtId="0" fontId="0" fillId="0" borderId="0" xfId="0" applyAlignment="1">
      <alignment horizontal="center"/>
    </xf>
    <xf numFmtId="168" fontId="5" fillId="3" borderId="1" xfId="0" applyNumberFormat="1" applyFont="1" applyFill="1" applyBorder="1" applyAlignment="1">
      <alignment horizontal="left" vertical="center"/>
    </xf>
    <xf numFmtId="0" fontId="4" fillId="9" borderId="0" xfId="0" applyFont="1" applyFill="1" applyAlignment="1">
      <alignment horizontal="center" vertical="center" wrapText="1"/>
    </xf>
    <xf numFmtId="168" fontId="26" fillId="3" borderId="0" xfId="0" applyNumberFormat="1" applyFont="1" applyFill="1" applyBorder="1" applyAlignment="1">
      <alignment horizontal="right" vertical="center" wrapText="1"/>
    </xf>
    <xf numFmtId="0" fontId="26" fillId="3" borderId="1" xfId="0" quotePrefix="1" applyFont="1" applyFill="1" applyBorder="1" applyAlignment="1">
      <alignment vertical="center" wrapText="1"/>
    </xf>
    <xf numFmtId="0" fontId="24" fillId="3" borderId="1" xfId="0" applyFont="1" applyFill="1" applyBorder="1" applyAlignment="1">
      <alignment horizontal="center" vertical="center" wrapText="1"/>
    </xf>
    <xf numFmtId="3" fontId="26" fillId="0" borderId="0" xfId="0" applyNumberFormat="1" applyFont="1" applyAlignment="1">
      <alignment horizontal="right" vertical="center" wrapText="1"/>
    </xf>
    <xf numFmtId="0" fontId="41" fillId="3" borderId="1" xfId="0" quotePrefix="1" applyFont="1" applyFill="1" applyBorder="1" applyAlignment="1">
      <alignment vertical="center" wrapText="1"/>
    </xf>
    <xf numFmtId="0" fontId="5" fillId="3" borderId="0" xfId="0" quotePrefix="1" applyFont="1" applyFill="1" applyBorder="1" applyAlignment="1">
      <alignment vertical="center" wrapText="1"/>
    </xf>
    <xf numFmtId="0" fontId="2" fillId="3" borderId="0" xfId="0" applyFont="1" applyFill="1" applyBorder="1" applyAlignment="1">
      <alignment horizontal="center" vertical="center" wrapText="1"/>
    </xf>
    <xf numFmtId="168" fontId="25" fillId="3" borderId="0" xfId="0" applyNumberFormat="1" applyFont="1" applyFill="1" applyBorder="1" applyAlignment="1">
      <alignment horizontal="right" vertical="center" wrapText="1"/>
    </xf>
    <xf numFmtId="0" fontId="25" fillId="3" borderId="1" xfId="0" quotePrefix="1" applyFont="1" applyFill="1" applyBorder="1" applyAlignment="1">
      <alignment vertical="center" wrapText="1"/>
    </xf>
    <xf numFmtId="0" fontId="25" fillId="3" borderId="0" xfId="0" quotePrefix="1" applyFont="1" applyFill="1" applyBorder="1" applyAlignment="1">
      <alignment vertical="center" wrapText="1"/>
    </xf>
    <xf numFmtId="0" fontId="25" fillId="3" borderId="1" xfId="0" quotePrefix="1" applyFont="1" applyFill="1" applyBorder="1" applyAlignment="1">
      <alignment horizontal="left" vertical="center" wrapText="1" indent="1"/>
    </xf>
    <xf numFmtId="0" fontId="25" fillId="3" borderId="14" xfId="0" applyFont="1" applyFill="1" applyBorder="1" applyAlignment="1">
      <alignment vertical="center" wrapText="1"/>
    </xf>
    <xf numFmtId="0" fontId="0" fillId="3" borderId="14" xfId="0" applyFont="1" applyFill="1" applyBorder="1" applyAlignment="1">
      <alignment horizontal="center" vertical="center" wrapText="1"/>
    </xf>
    <xf numFmtId="168" fontId="25" fillId="3" borderId="14" xfId="0" applyNumberFormat="1" applyFont="1" applyFill="1" applyBorder="1" applyAlignment="1">
      <alignment horizontal="right" vertical="center" wrapText="1"/>
    </xf>
    <xf numFmtId="0" fontId="25" fillId="0" borderId="0" xfId="0" applyFont="1" applyAlignment="1">
      <alignment horizontal="right" vertical="center" wrapText="1"/>
    </xf>
    <xf numFmtId="0" fontId="5" fillId="3" borderId="1" xfId="0" quotePrefix="1" applyFont="1" applyFill="1" applyBorder="1" applyAlignment="1">
      <alignment horizontal="left" vertical="center" wrapText="1" indent="1"/>
    </xf>
    <xf numFmtId="0" fontId="25" fillId="3" borderId="3" xfId="0" quotePrefix="1" applyFont="1" applyFill="1" applyBorder="1" applyAlignment="1">
      <alignment vertical="center" wrapText="1"/>
    </xf>
    <xf numFmtId="0" fontId="5" fillId="3" borderId="3" xfId="0" quotePrefix="1" applyFont="1" applyFill="1" applyBorder="1" applyAlignment="1">
      <alignment vertical="center" wrapText="1"/>
    </xf>
    <xf numFmtId="168" fontId="25" fillId="3" borderId="3" xfId="0" applyNumberFormat="1" applyFont="1" applyFill="1" applyBorder="1" applyAlignment="1">
      <alignment horizontal="right" vertical="center" wrapText="1"/>
    </xf>
    <xf numFmtId="0" fontId="2" fillId="0" borderId="3" xfId="0" quotePrefix="1" applyFont="1" applyBorder="1" applyAlignment="1">
      <alignment horizontal="left" indent="1"/>
    </xf>
    <xf numFmtId="0" fontId="0" fillId="0" borderId="3" xfId="0" quotePrefix="1" applyBorder="1" applyAlignment="1">
      <alignment horizontal="left" indent="1"/>
    </xf>
    <xf numFmtId="0" fontId="28" fillId="3" borderId="3" xfId="2" applyFont="1" applyFill="1" applyBorder="1" applyAlignment="1">
      <alignment vertical="center" wrapText="1"/>
    </xf>
    <xf numFmtId="0" fontId="28" fillId="3" borderId="1" xfId="2" applyFont="1" applyFill="1" applyBorder="1" applyAlignment="1">
      <alignment vertical="center" wrapText="1"/>
    </xf>
    <xf numFmtId="0" fontId="27" fillId="3" borderId="10" xfId="0" applyFont="1" applyFill="1" applyBorder="1" applyAlignment="1">
      <alignment horizontal="left" vertical="center" wrapText="1"/>
    </xf>
    <xf numFmtId="0" fontId="26" fillId="3" borderId="1" xfId="0" applyFont="1" applyFill="1" applyBorder="1" applyAlignment="1">
      <alignment vertical="center" wrapText="1"/>
    </xf>
    <xf numFmtId="0" fontId="27" fillId="3" borderId="28" xfId="0" applyFont="1" applyFill="1" applyBorder="1" applyAlignment="1">
      <alignment horizontal="left" vertical="center" wrapText="1"/>
    </xf>
    <xf numFmtId="0" fontId="26" fillId="3" borderId="25" xfId="0" applyFont="1" applyFill="1" applyBorder="1" applyAlignment="1">
      <alignment vertical="center" wrapText="1"/>
    </xf>
    <xf numFmtId="168" fontId="26" fillId="3" borderId="25" xfId="0" applyNumberFormat="1" applyFont="1" applyFill="1" applyBorder="1" applyAlignment="1">
      <alignment horizontal="right" vertical="center" wrapText="1"/>
    </xf>
    <xf numFmtId="0" fontId="5" fillId="0" borderId="3" xfId="0" applyFont="1" applyBorder="1" applyAlignment="1">
      <alignment horizontal="left" vertical="center" wrapText="1"/>
    </xf>
    <xf numFmtId="0" fontId="2" fillId="0" borderId="0" xfId="0" applyFont="1" applyAlignment="1">
      <alignment wrapText="1"/>
    </xf>
    <xf numFmtId="0" fontId="24" fillId="0" borderId="0" xfId="0" applyFont="1" applyAlignment="1">
      <alignment wrapText="1"/>
    </xf>
    <xf numFmtId="0" fontId="2" fillId="0" borderId="1" xfId="0" applyFont="1" applyBorder="1" applyAlignment="1">
      <alignment horizontal="left" vertical="center" wrapText="1"/>
    </xf>
    <xf numFmtId="0" fontId="27" fillId="3" borderId="25" xfId="0" applyFont="1" applyFill="1" applyBorder="1" applyAlignment="1">
      <alignment horizontal="left" vertical="center" wrapText="1"/>
    </xf>
    <xf numFmtId="0" fontId="27" fillId="3" borderId="0" xfId="0" applyFont="1" applyFill="1" applyBorder="1" applyAlignment="1">
      <alignment horizontal="left" vertical="center" wrapText="1"/>
    </xf>
    <xf numFmtId="0" fontId="26" fillId="3" borderId="0" xfId="0" applyFont="1" applyFill="1" applyBorder="1" applyAlignment="1">
      <alignment vertical="center" wrapText="1"/>
    </xf>
    <xf numFmtId="0" fontId="2" fillId="0" borderId="0" xfId="0" applyFont="1" applyAlignment="1">
      <alignment horizontal="center" wrapText="1"/>
    </xf>
    <xf numFmtId="0" fontId="24" fillId="0" borderId="1" xfId="0" applyFont="1" applyBorder="1" applyAlignment="1">
      <alignment horizontal="left" vertical="center" wrapText="1"/>
    </xf>
    <xf numFmtId="0" fontId="26" fillId="0" borderId="1" xfId="0" applyFont="1" applyBorder="1" applyAlignment="1">
      <alignment horizontal="left" vertical="center" wrapText="1"/>
    </xf>
    <xf numFmtId="3" fontId="33" fillId="0" borderId="0" xfId="32" applyNumberFormat="1" applyFont="1" applyAlignment="1">
      <alignment vertical="center"/>
    </xf>
    <xf numFmtId="3" fontId="33" fillId="0" borderId="21" xfId="32" applyNumberFormat="1" applyFont="1" applyBorder="1" applyAlignment="1">
      <alignment vertical="center" wrapText="1"/>
    </xf>
    <xf numFmtId="3" fontId="32" fillId="0" borderId="17" xfId="61" applyNumberFormat="1" applyFont="1" applyBorder="1" applyAlignment="1">
      <alignment vertical="center" wrapText="1"/>
    </xf>
    <xf numFmtId="3" fontId="33" fillId="0" borderId="12" xfId="32" applyNumberFormat="1" applyFont="1" applyBorder="1" applyAlignment="1">
      <alignment vertical="center"/>
    </xf>
    <xf numFmtId="3" fontId="33" fillId="0" borderId="22" xfId="32" applyNumberFormat="1" applyFont="1" applyBorder="1" applyAlignment="1">
      <alignment vertical="center" wrapText="1"/>
    </xf>
    <xf numFmtId="3" fontId="33" fillId="0" borderId="26" xfId="61" applyNumberFormat="1" applyFont="1" applyBorder="1" applyAlignment="1">
      <alignment wrapText="1"/>
    </xf>
    <xf numFmtId="0" fontId="33" fillId="0" borderId="16" xfId="61" applyFont="1" applyBorder="1" applyAlignment="1">
      <alignment horizontal="justify" wrapText="1"/>
    </xf>
    <xf numFmtId="0" fontId="28" fillId="0" borderId="16" xfId="61" applyFont="1" applyBorder="1" applyAlignment="1">
      <alignment horizontal="justify" wrapText="1"/>
    </xf>
    <xf numFmtId="3" fontId="33" fillId="0" borderId="27" xfId="61" applyNumberFormat="1" applyFont="1" applyBorder="1" applyAlignment="1">
      <alignment wrapText="1"/>
    </xf>
    <xf numFmtId="167" fontId="33" fillId="0" borderId="27" xfId="32" applyNumberFormat="1" applyFont="1" applyBorder="1" applyAlignment="1">
      <alignment horizontal="right" vertical="center"/>
    </xf>
    <xf numFmtId="174" fontId="28" fillId="0" borderId="12" xfId="58" applyNumberFormat="1" applyFont="1" applyBorder="1" applyAlignment="1">
      <alignment horizontal="right" vertical="center"/>
    </xf>
    <xf numFmtId="174" fontId="28" fillId="0" borderId="22" xfId="58" applyNumberFormat="1" applyFont="1" applyBorder="1" applyAlignment="1">
      <alignment horizontal="right" vertical="center"/>
    </xf>
    <xf numFmtId="174" fontId="32" fillId="0" borderId="18" xfId="34" applyNumberFormat="1" applyFont="1" applyBorder="1" applyAlignment="1">
      <alignment horizontal="right" vertical="center" wrapText="1"/>
    </xf>
    <xf numFmtId="9" fontId="32" fillId="0" borderId="18" xfId="62" applyFont="1" applyBorder="1" applyAlignment="1">
      <alignment horizontal="right" vertical="center" wrapText="1"/>
    </xf>
    <xf numFmtId="9" fontId="28" fillId="0" borderId="12" xfId="58" applyNumberFormat="1" applyFont="1" applyBorder="1" applyAlignment="1">
      <alignment horizontal="right" vertical="center"/>
    </xf>
    <xf numFmtId="9" fontId="28" fillId="0" borderId="22" xfId="58" applyNumberFormat="1" applyFont="1" applyBorder="1" applyAlignment="1">
      <alignment horizontal="right" vertical="center"/>
    </xf>
    <xf numFmtId="9" fontId="28" fillId="0" borderId="12" xfId="58" applyNumberFormat="1" applyFont="1" applyFill="1" applyBorder="1" applyAlignment="1">
      <alignment horizontal="right" vertical="center"/>
    </xf>
    <xf numFmtId="9" fontId="28" fillId="0" borderId="22" xfId="62" applyFont="1" applyBorder="1" applyAlignment="1">
      <alignment horizontal="right" vertical="center"/>
    </xf>
    <xf numFmtId="9" fontId="29" fillId="0" borderId="12" xfId="58" applyNumberFormat="1" applyFont="1" applyBorder="1" applyAlignment="1">
      <alignment horizontal="right" vertical="center" wrapText="1"/>
    </xf>
    <xf numFmtId="14" fontId="27" fillId="0" borderId="27" xfId="58" applyNumberFormat="1" applyFont="1" applyBorder="1" applyAlignment="1">
      <alignment horizontal="right" vertical="center"/>
    </xf>
    <xf numFmtId="14" fontId="27" fillId="0" borderId="22" xfId="58" applyNumberFormat="1" applyFont="1" applyBorder="1" applyAlignment="1">
      <alignment horizontal="right" vertical="center"/>
    </xf>
    <xf numFmtId="0" fontId="0" fillId="0" borderId="0" xfId="0" applyAlignment="1">
      <alignment horizontal="right"/>
    </xf>
    <xf numFmtId="167" fontId="33" fillId="0" borderId="12" xfId="61" applyNumberFormat="1" applyFont="1" applyBorder="1" applyAlignment="1">
      <alignment horizontal="right" vertical="center"/>
    </xf>
    <xf numFmtId="167" fontId="28" fillId="0" borderId="22" xfId="58" applyNumberFormat="1" applyFont="1" applyBorder="1" applyAlignment="1">
      <alignment horizontal="right" vertical="center"/>
    </xf>
    <xf numFmtId="171" fontId="27" fillId="4" borderId="3" xfId="1" applyNumberFormat="1" applyFont="1" applyFill="1" applyBorder="1" applyAlignment="1">
      <alignment horizontal="right" vertical="center" wrapText="1"/>
    </xf>
    <xf numFmtId="0" fontId="28" fillId="0" borderId="3" xfId="0" applyFont="1" applyBorder="1" applyAlignment="1">
      <alignment horizontal="center" vertical="center" wrapText="1"/>
    </xf>
    <xf numFmtId="171" fontId="0" fillId="5" borderId="1" xfId="0" applyNumberFormat="1" applyFont="1" applyFill="1" applyBorder="1" applyAlignment="1">
      <alignment horizontal="right" vertical="center" wrapText="1"/>
    </xf>
    <xf numFmtId="171" fontId="0" fillId="0" borderId="1" xfId="0" applyNumberFormat="1" applyFont="1" applyBorder="1" applyAlignment="1">
      <alignment horizontal="right" vertical="center" wrapText="1"/>
    </xf>
    <xf numFmtId="0" fontId="27" fillId="0" borderId="0" xfId="0" applyFont="1" applyAlignment="1">
      <alignment horizontal="center" vertical="top" wrapText="1"/>
    </xf>
    <xf numFmtId="0" fontId="10" fillId="0" borderId="0" xfId="0" applyFont="1" applyAlignment="1">
      <alignment horizontal="center" vertical="center"/>
    </xf>
    <xf numFmtId="0" fontId="5" fillId="3" borderId="1" xfId="0" applyFont="1" applyFill="1" applyBorder="1" applyAlignment="1">
      <alignment horizontal="center" vertical="center"/>
    </xf>
    <xf numFmtId="0" fontId="25" fillId="3" borderId="1" xfId="0" applyFont="1" applyFill="1" applyBorder="1" applyAlignment="1">
      <alignment horizontal="center" vertical="center"/>
    </xf>
    <xf numFmtId="0" fontId="26" fillId="3" borderId="1" xfId="0" applyFont="1" applyFill="1" applyBorder="1" applyAlignment="1">
      <alignment horizontal="center" vertical="center"/>
    </xf>
    <xf numFmtId="168" fontId="5" fillId="3" borderId="1" xfId="0" applyNumberFormat="1" applyFont="1" applyFill="1" applyBorder="1" applyAlignment="1">
      <alignment horizontal="center" vertical="center"/>
    </xf>
    <xf numFmtId="0" fontId="26" fillId="3" borderId="0" xfId="0" applyFont="1" applyFill="1" applyBorder="1" applyAlignment="1">
      <alignment horizontal="center" vertical="center"/>
    </xf>
    <xf numFmtId="0" fontId="4" fillId="4" borderId="6" xfId="0" applyFont="1" applyFill="1" applyBorder="1" applyAlignment="1">
      <alignment horizontal="center" vertical="center"/>
    </xf>
    <xf numFmtId="168" fontId="26" fillId="3" borderId="1" xfId="0" applyNumberFormat="1" applyFont="1" applyFill="1" applyBorder="1" applyAlignment="1">
      <alignment horizontal="center" vertical="center"/>
    </xf>
    <xf numFmtId="168" fontId="25" fillId="3" borderId="1" xfId="0" applyNumberFormat="1" applyFont="1" applyFill="1" applyBorder="1" applyAlignment="1">
      <alignment horizontal="center" vertical="center"/>
    </xf>
    <xf numFmtId="0" fontId="0" fillId="0" borderId="0" xfId="0" applyFill="1" applyAlignment="1">
      <alignment horizontal="right"/>
    </xf>
    <xf numFmtId="0" fontId="15" fillId="3" borderId="15" xfId="0" applyFont="1" applyFill="1" applyBorder="1" applyAlignment="1">
      <alignment horizontal="right" vertical="center" wrapText="1"/>
    </xf>
    <xf numFmtId="0" fontId="2" fillId="0" borderId="0" xfId="0" applyFont="1" applyAlignment="1">
      <alignment horizontal="right"/>
    </xf>
    <xf numFmtId="0" fontId="33" fillId="0" borderId="0" xfId="61" applyFont="1" applyAlignment="1">
      <alignment horizontal="center" wrapText="1"/>
    </xf>
    <xf numFmtId="0" fontId="33" fillId="0" borderId="12" xfId="61" applyFont="1" applyBorder="1" applyAlignment="1">
      <alignment horizontal="center" wrapText="1"/>
    </xf>
    <xf numFmtId="49" fontId="33" fillId="0" borderId="0" xfId="61" quotePrefix="1" applyNumberFormat="1" applyFont="1" applyAlignment="1">
      <alignment horizontal="center" wrapText="1"/>
    </xf>
    <xf numFmtId="49" fontId="33" fillId="0" borderId="12" xfId="61" quotePrefix="1" applyNumberFormat="1" applyFont="1" applyBorder="1" applyAlignment="1">
      <alignment horizontal="center" wrapText="1"/>
    </xf>
    <xf numFmtId="49" fontId="33" fillId="0" borderId="14" xfId="61" quotePrefix="1" applyNumberFormat="1" applyFont="1" applyBorder="1" applyAlignment="1">
      <alignment horizontal="center" wrapText="1"/>
    </xf>
    <xf numFmtId="0" fontId="28" fillId="0" borderId="12" xfId="61" applyFont="1" applyBorder="1" applyAlignment="1">
      <alignment horizontal="center" wrapText="1"/>
    </xf>
    <xf numFmtId="0" fontId="28" fillId="0" borderId="0" xfId="61" applyFont="1" applyAlignment="1">
      <alignment horizontal="center" wrapText="1"/>
    </xf>
    <xf numFmtId="0" fontId="28" fillId="0" borderId="0" xfId="61" applyFont="1" applyBorder="1" applyAlignment="1">
      <alignment horizontal="center" wrapText="1"/>
    </xf>
    <xf numFmtId="0" fontId="37" fillId="0" borderId="0" xfId="0" applyFont="1" applyAlignment="1">
      <alignment horizontal="center"/>
    </xf>
    <xf numFmtId="0" fontId="14" fillId="2" borderId="0" xfId="0" applyNumberFormat="1" applyFont="1" applyFill="1" applyAlignment="1">
      <alignment horizontal="center" vertical="center" wrapText="1"/>
    </xf>
    <xf numFmtId="0" fontId="26" fillId="0" borderId="0" xfId="0" applyFont="1" applyAlignment="1">
      <alignment horizontal="right" vertical="center" wrapText="1"/>
    </xf>
    <xf numFmtId="171" fontId="4" fillId="4" borderId="5" xfId="0" applyNumberFormat="1" applyFont="1" applyFill="1" applyBorder="1" applyAlignment="1">
      <alignment horizontal="right" vertical="center" wrapText="1"/>
    </xf>
    <xf numFmtId="171" fontId="0" fillId="0" borderId="0" xfId="0" applyNumberFormat="1"/>
    <xf numFmtId="168" fontId="24" fillId="3" borderId="1" xfId="0" applyNumberFormat="1" applyFont="1" applyFill="1" applyBorder="1" applyAlignment="1">
      <alignment horizontal="right" vertical="center" wrapText="1"/>
    </xf>
    <xf numFmtId="0" fontId="33" fillId="3" borderId="1" xfId="2" applyFont="1" applyFill="1" applyBorder="1" applyAlignment="1">
      <alignment horizontal="right" vertical="center" wrapText="1"/>
    </xf>
    <xf numFmtId="0" fontId="42" fillId="0" borderId="0" xfId="2" applyFont="1" applyAlignment="1">
      <alignment wrapText="1"/>
    </xf>
    <xf numFmtId="171" fontId="33" fillId="3" borderId="3" xfId="2" applyNumberFormat="1" applyFont="1" applyFill="1" applyBorder="1" applyAlignment="1">
      <alignment horizontal="right" vertical="center" wrapText="1"/>
    </xf>
    <xf numFmtId="171" fontId="33" fillId="0" borderId="3" xfId="2" applyNumberFormat="1" applyFont="1" applyBorder="1" applyAlignment="1">
      <alignment horizontal="right" vertical="center" wrapText="1"/>
    </xf>
    <xf numFmtId="0" fontId="27" fillId="4" borderId="10" xfId="0" applyFont="1" applyFill="1" applyBorder="1" applyAlignment="1">
      <alignment horizontal="left" vertical="center" wrapText="1"/>
    </xf>
    <xf numFmtId="0" fontId="26" fillId="4" borderId="1" xfId="0" applyFont="1" applyFill="1" applyBorder="1" applyAlignment="1">
      <alignment vertical="center" wrapText="1"/>
    </xf>
    <xf numFmtId="171" fontId="27" fillId="4" borderId="3" xfId="0" applyNumberFormat="1" applyFont="1" applyFill="1" applyBorder="1" applyAlignment="1">
      <alignment horizontal="left" vertical="center" wrapText="1"/>
    </xf>
    <xf numFmtId="0" fontId="27" fillId="3" borderId="1" xfId="2" applyFont="1" applyFill="1" applyBorder="1" applyAlignment="1">
      <alignment vertical="center" wrapText="1"/>
    </xf>
    <xf numFmtId="171" fontId="27" fillId="0" borderId="3" xfId="2" applyNumberFormat="1" applyFont="1" applyBorder="1" applyAlignment="1">
      <alignment horizontal="right" vertical="center" wrapText="1"/>
    </xf>
    <xf numFmtId="171" fontId="27" fillId="3" borderId="3" xfId="2" applyNumberFormat="1" applyFont="1" applyFill="1" applyBorder="1" applyAlignment="1">
      <alignment horizontal="right" vertical="center" wrapText="1"/>
    </xf>
    <xf numFmtId="0" fontId="28" fillId="3" borderId="1" xfId="2" applyFont="1" applyFill="1" applyBorder="1" applyAlignment="1">
      <alignment horizontal="right" vertical="center" wrapText="1"/>
    </xf>
    <xf numFmtId="171" fontId="24" fillId="5" borderId="1" xfId="0" applyNumberFormat="1" applyFont="1" applyFill="1" applyBorder="1" applyAlignment="1">
      <alignment horizontal="right" vertical="center" wrapText="1"/>
    </xf>
    <xf numFmtId="171" fontId="24" fillId="0" borderId="1" xfId="0" applyNumberFormat="1" applyFont="1" applyBorder="1" applyAlignment="1">
      <alignment horizontal="right" vertical="center" wrapText="1"/>
    </xf>
    <xf numFmtId="0" fontId="27" fillId="0" borderId="0" xfId="0" applyFont="1" applyBorder="1" applyAlignment="1">
      <alignment horizontal="justify" vertical="center" wrapText="1"/>
    </xf>
    <xf numFmtId="0" fontId="2" fillId="0" borderId="0" xfId="0" applyFont="1" applyBorder="1"/>
    <xf numFmtId="0" fontId="2" fillId="0" borderId="15" xfId="0" applyFont="1" applyBorder="1" applyAlignment="1">
      <alignment horizontal="right"/>
    </xf>
    <xf numFmtId="171" fontId="5" fillId="0" borderId="1" xfId="0" applyNumberFormat="1" applyFont="1" applyBorder="1" applyAlignment="1">
      <alignment horizontal="right" vertical="center" wrapText="1"/>
    </xf>
    <xf numFmtId="171" fontId="5" fillId="0" borderId="1" xfId="1" applyNumberFormat="1" applyFont="1" applyBorder="1" applyAlignment="1">
      <alignment horizontal="right" vertical="center" wrapText="1"/>
    </xf>
    <xf numFmtId="171" fontId="2" fillId="0" borderId="0" xfId="0" applyNumberFormat="1" applyFont="1"/>
    <xf numFmtId="171" fontId="3" fillId="0" borderId="0" xfId="0" applyNumberFormat="1" applyFont="1"/>
    <xf numFmtId="171" fontId="3" fillId="0" borderId="0" xfId="0" applyNumberFormat="1" applyFont="1" applyAlignment="1">
      <alignment wrapText="1"/>
    </xf>
    <xf numFmtId="171" fontId="5" fillId="3" borderId="4" xfId="0" applyNumberFormat="1" applyFont="1" applyFill="1" applyBorder="1" applyAlignment="1">
      <alignment horizontal="left" vertical="center" wrapText="1"/>
    </xf>
    <xf numFmtId="171" fontId="14" fillId="3" borderId="25" xfId="0" applyNumberFormat="1" applyFont="1" applyFill="1" applyBorder="1" applyAlignment="1">
      <alignment horizontal="left" vertical="center" wrapText="1"/>
    </xf>
    <xf numFmtId="171" fontId="26" fillId="3" borderId="25" xfId="0" applyNumberFormat="1" applyFont="1" applyFill="1" applyBorder="1" applyAlignment="1">
      <alignment horizontal="right" vertical="center" wrapText="1"/>
    </xf>
    <xf numFmtId="171" fontId="24" fillId="0" borderId="0" xfId="0" applyNumberFormat="1" applyFont="1"/>
    <xf numFmtId="171" fontId="27" fillId="3" borderId="25" xfId="0" applyNumberFormat="1" applyFont="1" applyFill="1" applyBorder="1" applyAlignment="1">
      <alignment horizontal="left" vertical="center" wrapText="1"/>
    </xf>
    <xf numFmtId="3" fontId="0" fillId="0" borderId="0" xfId="0" applyNumberFormat="1"/>
    <xf numFmtId="171" fontId="28" fillId="0" borderId="3" xfId="2" applyNumberFormat="1" applyFont="1" applyBorder="1" applyAlignment="1">
      <alignment horizontal="right" vertical="center" wrapText="1"/>
    </xf>
    <xf numFmtId="171" fontId="28" fillId="3" borderId="3" xfId="2" applyNumberFormat="1" applyFont="1" applyFill="1" applyBorder="1" applyAlignment="1">
      <alignment horizontal="right" vertical="center" wrapText="1"/>
    </xf>
    <xf numFmtId="0" fontId="27" fillId="3" borderId="1" xfId="2" applyFont="1" applyFill="1" applyBorder="1" applyAlignment="1">
      <alignment horizontal="left" vertical="center" wrapText="1"/>
    </xf>
    <xf numFmtId="14" fontId="27" fillId="3" borderId="3" xfId="2" applyNumberFormat="1" applyFont="1" applyFill="1" applyBorder="1" applyAlignment="1">
      <alignment horizontal="left" vertical="center" wrapText="1"/>
    </xf>
    <xf numFmtId="14" fontId="27" fillId="3" borderId="1" xfId="2" applyNumberFormat="1" applyFont="1" applyFill="1" applyBorder="1" applyAlignment="1">
      <alignment horizontal="left" vertical="center" wrapText="1"/>
    </xf>
    <xf numFmtId="14" fontId="14" fillId="2" borderId="0" xfId="0" applyNumberFormat="1" applyFont="1" applyFill="1" applyAlignment="1">
      <alignment horizontal="center" vertical="center" wrapText="1"/>
    </xf>
    <xf numFmtId="171" fontId="27" fillId="4" borderId="3" xfId="0" applyNumberFormat="1" applyFont="1" applyFill="1" applyBorder="1" applyAlignment="1">
      <alignment horizontal="right" vertical="center" wrapText="1"/>
    </xf>
    <xf numFmtId="171" fontId="0" fillId="0" borderId="0" xfId="0" applyNumberFormat="1" applyAlignment="1">
      <alignment horizontal="right"/>
    </xf>
    <xf numFmtId="0" fontId="34" fillId="0" borderId="0" xfId="0" applyFont="1" applyFill="1" applyBorder="1"/>
    <xf numFmtId="0" fontId="23" fillId="0" borderId="0" xfId="0" applyFont="1" applyFill="1" applyBorder="1" applyAlignment="1">
      <alignment horizontal="center" vertical="center"/>
    </xf>
    <xf numFmtId="0" fontId="14" fillId="0" borderId="0" xfId="0" applyNumberFormat="1" applyFont="1" applyFill="1" applyBorder="1" applyAlignment="1">
      <alignment horizontal="center" vertical="center" wrapText="1"/>
    </xf>
    <xf numFmtId="0" fontId="0" fillId="0" borderId="0" xfId="0" applyFill="1" applyBorder="1" applyAlignment="1">
      <alignment horizontal="right"/>
    </xf>
    <xf numFmtId="171" fontId="27" fillId="0" borderId="0" xfId="1" applyNumberFormat="1" applyFont="1" applyFill="1" applyBorder="1" applyAlignment="1">
      <alignment horizontal="right" vertical="center" wrapText="1"/>
    </xf>
    <xf numFmtId="171" fontId="28" fillId="0" borderId="0" xfId="2" applyNumberFormat="1" applyFont="1" applyFill="1" applyBorder="1" applyAlignment="1">
      <alignment horizontal="right" vertical="center" wrapText="1"/>
    </xf>
    <xf numFmtId="171" fontId="0" fillId="0" borderId="0" xfId="0" applyNumberFormat="1" applyFill="1" applyBorder="1" applyAlignment="1">
      <alignment horizontal="right"/>
    </xf>
    <xf numFmtId="0" fontId="0" fillId="0" borderId="0" xfId="0" applyFill="1" applyBorder="1"/>
    <xf numFmtId="0" fontId="28" fillId="3" borderId="1" xfId="2" quotePrefix="1" applyFont="1" applyFill="1" applyBorder="1" applyAlignment="1">
      <alignment vertical="center" wrapText="1"/>
    </xf>
    <xf numFmtId="171" fontId="27" fillId="0" borderId="0" xfId="2" applyNumberFormat="1" applyFont="1" applyFill="1" applyBorder="1" applyAlignment="1">
      <alignment horizontal="right" vertical="center" wrapText="1"/>
    </xf>
    <xf numFmtId="0" fontId="23" fillId="0" borderId="0" xfId="0" applyFont="1" applyFill="1" applyBorder="1" applyAlignment="1">
      <alignment horizontal="center" vertical="center"/>
    </xf>
    <xf numFmtId="14" fontId="14" fillId="0" borderId="0" xfId="0" applyNumberFormat="1" applyFont="1" applyFill="1" applyBorder="1" applyAlignment="1">
      <alignment horizontal="center" vertical="center" wrapText="1"/>
    </xf>
    <xf numFmtId="0" fontId="28" fillId="3" borderId="0" xfId="2" quotePrefix="1" applyFont="1" applyFill="1" applyBorder="1" applyAlignment="1">
      <alignment vertical="center" wrapText="1"/>
    </xf>
    <xf numFmtId="0" fontId="0" fillId="0" borderId="0" xfId="0" applyAlignment="1">
      <alignment wrapText="1"/>
    </xf>
    <xf numFmtId="0" fontId="27" fillId="3" borderId="1" xfId="2" quotePrefix="1" applyFont="1" applyFill="1" applyBorder="1" applyAlignment="1">
      <alignment vertical="center" wrapText="1"/>
    </xf>
    <xf numFmtId="0" fontId="23" fillId="0" borderId="0" xfId="0" applyFont="1" applyFill="1" applyBorder="1" applyAlignment="1">
      <alignment horizontal="center" vertical="center"/>
    </xf>
    <xf numFmtId="14" fontId="26" fillId="4" borderId="1" xfId="0" applyNumberFormat="1" applyFont="1" applyFill="1" applyBorder="1" applyAlignment="1">
      <alignment horizontal="left" vertical="center" wrapText="1"/>
    </xf>
    <xf numFmtId="0" fontId="27" fillId="2" borderId="0" xfId="2" applyFont="1" applyFill="1" applyAlignment="1">
      <alignment horizontal="center" vertical="center" wrapText="1"/>
    </xf>
    <xf numFmtId="0" fontId="27" fillId="3" borderId="1" xfId="2" applyFont="1" applyFill="1" applyBorder="1" applyAlignment="1">
      <alignment vertical="center"/>
    </xf>
    <xf numFmtId="0" fontId="27" fillId="3" borderId="9" xfId="0" applyFont="1" applyFill="1" applyBorder="1" applyAlignment="1">
      <alignment horizontal="left" vertical="center" wrapText="1"/>
    </xf>
    <xf numFmtId="0" fontId="24" fillId="3" borderId="1" xfId="0" applyFont="1" applyFill="1" applyBorder="1" applyAlignment="1">
      <alignment vertical="center" wrapText="1"/>
    </xf>
    <xf numFmtId="14" fontId="3" fillId="2" borderId="0" xfId="0" applyNumberFormat="1" applyFont="1" applyFill="1" applyAlignment="1">
      <alignment horizontal="center" vertical="center" wrapText="1"/>
    </xf>
    <xf numFmtId="0" fontId="27" fillId="0" borderId="15" xfId="0" applyFont="1" applyBorder="1" applyAlignment="1">
      <alignment horizontal="center" vertical="center" wrapText="1"/>
    </xf>
    <xf numFmtId="0" fontId="27" fillId="0" borderId="0" xfId="0" applyFont="1" applyBorder="1" applyAlignment="1">
      <alignment horizontal="center" vertical="center" wrapText="1"/>
    </xf>
    <xf numFmtId="0" fontId="26" fillId="3" borderId="25" xfId="0" applyFont="1" applyFill="1" applyBorder="1" applyAlignment="1">
      <alignment horizontal="center" vertical="center" wrapText="1"/>
    </xf>
    <xf numFmtId="0" fontId="26" fillId="3" borderId="1"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24" fillId="0" borderId="0" xfId="0" applyFont="1" applyAlignment="1">
      <alignment horizontal="center" wrapText="1"/>
    </xf>
    <xf numFmtId="0" fontId="27" fillId="3" borderId="25" xfId="0" applyFont="1" applyFill="1" applyBorder="1" applyAlignment="1">
      <alignment horizontal="center" vertical="center" wrapText="1"/>
    </xf>
    <xf numFmtId="0" fontId="5" fillId="3" borderId="0" xfId="0" applyFont="1" applyFill="1" applyBorder="1" applyAlignment="1">
      <alignment horizontal="center" vertical="center" wrapText="1"/>
    </xf>
    <xf numFmtId="171" fontId="0" fillId="5" borderId="0" xfId="0" applyNumberFormat="1" applyFont="1" applyFill="1" applyBorder="1" applyAlignment="1">
      <alignment horizontal="right" vertical="center" wrapText="1"/>
    </xf>
    <xf numFmtId="171" fontId="0" fillId="0" borderId="0" xfId="0" applyNumberFormat="1" applyFont="1" applyBorder="1" applyAlignment="1">
      <alignment horizontal="right" vertical="center" wrapText="1"/>
    </xf>
    <xf numFmtId="171" fontId="5" fillId="3" borderId="4" xfId="0" applyNumberFormat="1" applyFont="1" applyFill="1" applyBorder="1" applyAlignment="1">
      <alignment horizontal="right" vertical="center" wrapText="1"/>
    </xf>
    <xf numFmtId="171" fontId="2" fillId="0" borderId="0" xfId="0" applyNumberFormat="1" applyFont="1" applyAlignment="1">
      <alignment horizontal="right"/>
    </xf>
    <xf numFmtId="171" fontId="14" fillId="3" borderId="25" xfId="0" applyNumberFormat="1" applyFont="1" applyFill="1" applyBorder="1" applyAlignment="1">
      <alignment horizontal="right" vertical="center" wrapText="1"/>
    </xf>
    <xf numFmtId="171" fontId="3" fillId="0" borderId="0" xfId="0" applyNumberFormat="1" applyFont="1" applyAlignment="1">
      <alignment horizontal="right"/>
    </xf>
    <xf numFmtId="0" fontId="27" fillId="3" borderId="0" xfId="0" applyFont="1" applyFill="1" applyBorder="1" applyAlignment="1">
      <alignment horizontal="center" vertical="center" wrapText="1"/>
    </xf>
    <xf numFmtId="171" fontId="14" fillId="3" borderId="0" xfId="0" applyNumberFormat="1" applyFont="1" applyFill="1" applyBorder="1" applyAlignment="1">
      <alignment horizontal="left" vertical="center" wrapText="1"/>
    </xf>
    <xf numFmtId="0" fontId="15" fillId="3" borderId="29" xfId="0" applyFont="1" applyFill="1" applyBorder="1" applyAlignment="1">
      <alignment horizontal="left" vertical="center" wrapText="1"/>
    </xf>
    <xf numFmtId="171" fontId="27" fillId="3" borderId="25" xfId="0" applyNumberFormat="1" applyFont="1" applyFill="1" applyBorder="1" applyAlignment="1">
      <alignment horizontal="right"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right" vertical="center" wrapText="1"/>
    </xf>
    <xf numFmtId="168" fontId="4" fillId="0" borderId="0" xfId="0" applyNumberFormat="1" applyFont="1" applyFill="1" applyBorder="1" applyAlignment="1">
      <alignment horizontal="right" vertical="center"/>
    </xf>
    <xf numFmtId="168" fontId="5" fillId="0" borderId="0" xfId="0" applyNumberFormat="1" applyFont="1" applyFill="1" applyBorder="1" applyAlignment="1">
      <alignment horizontal="right" vertical="center"/>
    </xf>
    <xf numFmtId="168" fontId="26" fillId="0" borderId="0" xfId="0" applyNumberFormat="1" applyFont="1" applyFill="1" applyBorder="1" applyAlignment="1">
      <alignment horizontal="right" vertical="center"/>
    </xf>
    <xf numFmtId="168" fontId="25" fillId="0" borderId="0" xfId="0" applyNumberFormat="1" applyFont="1" applyFill="1" applyBorder="1" applyAlignment="1">
      <alignment horizontal="right" vertical="center"/>
    </xf>
    <xf numFmtId="0" fontId="34" fillId="6" borderId="0" xfId="0" applyFont="1" applyFill="1" applyAlignment="1">
      <alignment horizontal="center" vertical="center"/>
    </xf>
    <xf numFmtId="0" fontId="34" fillId="7" borderId="0" xfId="0" applyFont="1" applyFill="1" applyAlignment="1">
      <alignment horizontal="center" vertical="center"/>
    </xf>
    <xf numFmtId="0" fontId="27" fillId="2" borderId="0" xfId="0" applyFont="1" applyFill="1" applyAlignment="1">
      <alignment horizontal="left" vertical="center" wrapText="1"/>
    </xf>
    <xf numFmtId="0" fontId="27" fillId="2" borderId="14" xfId="0" applyFont="1" applyFill="1" applyBorder="1" applyAlignment="1">
      <alignment horizontal="left" vertical="center" wrapText="1"/>
    </xf>
    <xf numFmtId="0" fontId="27" fillId="2" borderId="0" xfId="0" applyFont="1" applyFill="1" applyAlignment="1">
      <alignment horizontal="center" vertical="center" wrapText="1"/>
    </xf>
    <xf numFmtId="0" fontId="27" fillId="2" borderId="14" xfId="0" applyFont="1" applyFill="1" applyBorder="1" applyAlignment="1">
      <alignment horizontal="center" vertical="center" wrapText="1"/>
    </xf>
    <xf numFmtId="0" fontId="35" fillId="2" borderId="0" xfId="0" applyFont="1" applyFill="1" applyAlignment="1">
      <alignment horizontal="center" vertical="center" wrapText="1"/>
    </xf>
    <xf numFmtId="0" fontId="35" fillId="2" borderId="14" xfId="0" applyFont="1" applyFill="1" applyBorder="1" applyAlignment="1">
      <alignment horizontal="center" vertical="center" wrapText="1"/>
    </xf>
    <xf numFmtId="0" fontId="23" fillId="6" borderId="0" xfId="0" applyFont="1" applyFill="1" applyAlignment="1">
      <alignment horizontal="center" vertical="center"/>
    </xf>
    <xf numFmtId="0" fontId="23" fillId="7" borderId="0" xfId="0" applyFont="1" applyFill="1" applyAlignment="1">
      <alignment horizontal="center" vertical="center"/>
    </xf>
    <xf numFmtId="0" fontId="24" fillId="6" borderId="0" xfId="0" applyFont="1" applyFill="1" applyAlignment="1">
      <alignment horizontal="center" vertical="center"/>
    </xf>
    <xf numFmtId="0" fontId="24" fillId="0" borderId="0" xfId="0" applyFont="1" applyFill="1" applyBorder="1" applyAlignment="1">
      <alignment horizontal="center" vertical="center"/>
    </xf>
    <xf numFmtId="0" fontId="24" fillId="2" borderId="0" xfId="0" applyFont="1" applyFill="1" applyAlignment="1">
      <alignment horizontal="left" vertical="center"/>
    </xf>
    <xf numFmtId="0" fontId="24" fillId="8" borderId="0" xfId="0" applyFont="1" applyFill="1" applyAlignment="1">
      <alignment horizontal="center" vertical="center"/>
    </xf>
    <xf numFmtId="0" fontId="23" fillId="0" borderId="0" xfId="0" applyFont="1" applyFill="1" applyBorder="1" applyAlignment="1">
      <alignment horizontal="center" vertical="center"/>
    </xf>
    <xf numFmtId="0" fontId="24" fillId="10" borderId="0" xfId="0" applyFont="1" applyFill="1" applyAlignment="1">
      <alignment horizontal="center"/>
    </xf>
    <xf numFmtId="0" fontId="24" fillId="7" borderId="0" xfId="0" applyFont="1" applyFill="1" applyAlignment="1">
      <alignment horizontal="center"/>
    </xf>
  </cellXfs>
  <cellStyles count="63">
    <cellStyle name="Comma" xfId="1" builtinId="3"/>
    <cellStyle name="Comma 11" xfId="41" xr:uid="{2D3D6455-8329-42F6-922F-D523A07124D8}"/>
    <cellStyle name="Comma 2" xfId="11" xr:uid="{AEF8A149-EF50-4E88-9F82-72E36CBB3ADA}"/>
    <cellStyle name="Comma 2 2" xfId="38" xr:uid="{D74998AF-B10F-4D64-B846-73374290D31D}"/>
    <cellStyle name="Comma 3" xfId="7" xr:uid="{5B6BC073-BD69-426E-B17D-C1661890267B}"/>
    <cellStyle name="Comma 3 2" xfId="19" xr:uid="{ACE9F94C-3767-495D-A863-91BF6C1291BA}"/>
    <cellStyle name="Comma 3 2 2" xfId="25" xr:uid="{0E67213F-5661-44AC-AA0E-F5D2680C9A1D}"/>
    <cellStyle name="Comma 3 2 3" xfId="29" xr:uid="{BE6BEFCD-C049-491A-85E8-737F3E3DDFB9}"/>
    <cellStyle name="Comma 3 2 4" xfId="52" xr:uid="{0FA2B893-DB81-43D2-854B-3069C1BFC21E}"/>
    <cellStyle name="Comma 3 3" xfId="23" xr:uid="{3A79085F-027B-48CD-8DA4-BB38DF5803BA}"/>
    <cellStyle name="Comma 3 4" xfId="27" xr:uid="{8BC78D57-56A1-4AEC-BF94-4E397CFC3CA9}"/>
    <cellStyle name="Comma 3 5" xfId="45" xr:uid="{B77B85C2-225C-4CA5-9493-DFB62754FE9E}"/>
    <cellStyle name="Comma 4" xfId="21" xr:uid="{83CFF771-A72E-47AF-B2C7-57C60E095281}"/>
    <cellStyle name="Comma 4 2" xfId="26" xr:uid="{E47FE45C-6D29-4A65-B402-2EDB0CC455D0}"/>
    <cellStyle name="Comma 4 3" xfId="30" xr:uid="{E4A73FA0-A1E0-43BE-BEF5-DCA33C23522C}"/>
    <cellStyle name="Comma 4 4" xfId="48" xr:uid="{39149CF1-5267-4207-B6C9-FA44DA9E7C99}"/>
    <cellStyle name="Comma 5" xfId="24" xr:uid="{C61F0A2F-4E85-4E51-BF2F-F4F83F75F072}"/>
    <cellStyle name="Comma 6" xfId="28" xr:uid="{AFD2D128-FA16-4A9D-A19C-C9DB4135420A}"/>
    <cellStyle name="Comma 7" xfId="16" xr:uid="{7CD7A01B-3C05-4F81-B995-32D2C63670B9}"/>
    <cellStyle name="Comma 8" xfId="32" xr:uid="{A791E96B-AB77-4297-AD06-C75F8DDB2E00}"/>
    <cellStyle name="Hyperlink 2" xfId="46" xr:uid="{E19FF33E-2506-4458-8656-6DA4ADEBE642}"/>
    <cellStyle name="Hyperlink 2 2" xfId="53" xr:uid="{8693686A-7394-48E5-9843-D844F073C5D2}"/>
    <cellStyle name="Hyperlink 3" xfId="54" xr:uid="{AB5F2B5F-CCB9-4A9A-B34B-63C3280C3D6F}"/>
    <cellStyle name="Normal" xfId="0" builtinId="0"/>
    <cellStyle name="Normal 10" xfId="49" xr:uid="{D6CC1611-BD5D-46A7-AD60-0970D5937C7F}"/>
    <cellStyle name="Normal 10 2" xfId="55" xr:uid="{CEA45A08-DE99-480E-BB0D-05253C4D09B1}"/>
    <cellStyle name="Normal 11" xfId="57" xr:uid="{B9770801-1E54-4C3A-A652-908130316F30}"/>
    <cellStyle name="Normal 12" xfId="59" xr:uid="{B1C3D404-1229-4209-9255-D7411260C2AA}"/>
    <cellStyle name="Normal 13" xfId="60" xr:uid="{CAD6D474-C126-4CD0-A44D-1AB83F87A282}"/>
    <cellStyle name="Normal 14" xfId="31" xr:uid="{B2C9E2AC-B047-4697-86E4-19FE11D2D08C}"/>
    <cellStyle name="Normal 14 2" xfId="61" xr:uid="{8D46B465-334C-490D-B9BC-068971D92757}"/>
    <cellStyle name="Normal 2" xfId="2" xr:uid="{6C730D96-E33E-40A1-9155-F8FA645C123E}"/>
    <cellStyle name="Normal 2 2" xfId="9" xr:uid="{E94F8840-C45C-4850-A168-0D8A44EBE71A}"/>
    <cellStyle name="Normal 2 2 2" xfId="40" xr:uid="{B965DBEF-F5DD-48A0-8109-23ADC8EB0874}"/>
    <cellStyle name="Normal 2 3" xfId="15" xr:uid="{9C488082-8AC1-418A-A8AE-51BB65F66248}"/>
    <cellStyle name="Normal 3" xfId="3" xr:uid="{510BBF58-07FF-4EE3-8E3F-57277F34D49F}"/>
    <cellStyle name="Normal 3 2" xfId="12" xr:uid="{BA79CC75-3EDF-4B1A-99EA-6B6172A85444}"/>
    <cellStyle name="Normal 3 3" xfId="17" xr:uid="{2A394273-A61C-462C-880B-FFC3AE0A003A}"/>
    <cellStyle name="Normal 3 4" xfId="33" xr:uid="{E0431827-D377-4CBF-B772-BF104714595F}"/>
    <cellStyle name="Normal 4" xfId="4" xr:uid="{0067BDF4-FA13-45C8-9874-1E0248680F05}"/>
    <cellStyle name="Normal 4 2" xfId="14" xr:uid="{9159D3C0-CAC0-4CC0-A2EF-8D1AC8EF880A}"/>
    <cellStyle name="Normal 4 3" xfId="35" xr:uid="{474B65BF-2FBB-41B3-B6C5-727E83B2A051}"/>
    <cellStyle name="Normal 5" xfId="5" xr:uid="{A664A041-3BDD-47D2-95E2-1C518B78A130}"/>
    <cellStyle name="Normal 5 2" xfId="18" xr:uid="{7B4C1D33-7376-49FE-97B6-00D914D1EF1A}"/>
    <cellStyle name="Normal 5 3" xfId="37" xr:uid="{5E97199A-CE2D-4666-B91B-5D98B911748C}"/>
    <cellStyle name="Normal 6" xfId="6" xr:uid="{BEDA68B6-44AB-4C6B-BE7E-2191860CF62B}"/>
    <cellStyle name="Normal 6 2" xfId="44" xr:uid="{593D3D65-1506-4DF8-967B-93B00B8AA735}"/>
    <cellStyle name="Normal 7" xfId="13" xr:uid="{9C981171-B9E2-4BC6-83B4-8CA2E70CA99B}"/>
    <cellStyle name="Normal 7 2" xfId="20" xr:uid="{591F40ED-7609-4622-8EC6-199B5ED5F0E9}"/>
    <cellStyle name="Normal 7 3" xfId="42" xr:uid="{A2589D11-E47B-4059-A790-3E9700F06F45}"/>
    <cellStyle name="Normal 8" xfId="22" xr:uid="{13F7DE79-73C0-45D2-B8BB-B8643957C38C}"/>
    <cellStyle name="Normal 8 2" xfId="43" xr:uid="{CB7242C0-EB2B-45D4-A7A5-FB95DF8C85F4}"/>
    <cellStyle name="Normal 9" xfId="47" xr:uid="{5DC5EF5E-F79A-459B-B8EE-4C6CAFF2572A}"/>
    <cellStyle name="Normal 9 2" xfId="51" xr:uid="{A5CD8BD1-7970-4819-B85E-4E034C3D9F2D}"/>
    <cellStyle name="Percent" xfId="62" builtinId="5"/>
    <cellStyle name="Percent 16" xfId="58" xr:uid="{743645B8-7B36-4AE4-9708-A307F08B1A1D}"/>
    <cellStyle name="Percent 2" xfId="10" xr:uid="{AABF099A-F42B-4DFA-A4F9-960571287A1B}"/>
    <cellStyle name="Percent 2 2" xfId="36" xr:uid="{FE666F4E-E95F-476A-97DD-A980FD979E43}"/>
    <cellStyle name="Percent 3" xfId="8" xr:uid="{23ADBD6D-9E57-4FF0-AD45-06A8749F744B}"/>
    <cellStyle name="Percent 3 2" xfId="39" xr:uid="{7FE351EF-B99C-4920-A816-A016DEC6B699}"/>
    <cellStyle name="Percent 4" xfId="50" xr:uid="{5580B3EE-A086-41FC-9F4B-5D86BC6FFEE1}"/>
    <cellStyle name="Percent 4 2" xfId="56" xr:uid="{78A323B8-A244-4544-AA81-91103ABE2F62}"/>
    <cellStyle name="Percent 5" xfId="34" xr:uid="{5DE57A58-CB38-45E3-A8FF-5B5E5545AA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EB1AE-FDBD-43F4-8DAC-55B2743A7A72}">
  <sheetPr>
    <tabColor theme="9" tint="0.79998168889431442"/>
  </sheetPr>
  <dimension ref="A1:R31"/>
  <sheetViews>
    <sheetView showGridLines="0" tabSelected="1" zoomScale="90" zoomScaleNormal="90" workbookViewId="0">
      <selection activeCell="E1" sqref="E1"/>
    </sheetView>
  </sheetViews>
  <sheetFormatPr defaultRowHeight="15" x14ac:dyDescent="0.25"/>
  <cols>
    <col min="1" max="1" width="47.140625" customWidth="1"/>
    <col min="2" max="2" width="47.140625" style="95" customWidth="1"/>
    <col min="3" max="3" width="10.140625" customWidth="1"/>
    <col min="4" max="4" width="2.85546875" customWidth="1"/>
    <col min="5" max="6" width="13.7109375" customWidth="1"/>
    <col min="7" max="7" width="11.42578125" customWidth="1"/>
    <col min="9" max="9" width="2.85546875" customWidth="1"/>
    <col min="10" max="11" width="13.5703125" customWidth="1"/>
    <col min="12" max="12" width="11.42578125" customWidth="1"/>
    <col min="13" max="13" width="8.5703125" customWidth="1"/>
    <col min="14" max="14" width="9.140625" style="143"/>
    <col min="19" max="16384" width="9.140625" style="143"/>
  </cols>
  <sheetData>
    <row r="1" spans="1:18" s="191" customFormat="1" ht="45" x14ac:dyDescent="0.25">
      <c r="A1" s="96" t="s">
        <v>266</v>
      </c>
      <c r="B1" s="96" t="s">
        <v>267</v>
      </c>
      <c r="C1" s="94"/>
      <c r="D1" s="94"/>
      <c r="E1" s="94"/>
      <c r="F1" s="94"/>
      <c r="G1" s="94"/>
      <c r="H1" s="94"/>
      <c r="I1" s="94"/>
      <c r="J1" s="94"/>
      <c r="K1" s="94"/>
      <c r="L1" s="94"/>
      <c r="M1" s="94"/>
    </row>
    <row r="2" spans="1:18" s="191" customFormat="1" ht="15.75" x14ac:dyDescent="0.25">
      <c r="A2" s="96"/>
      <c r="B2" s="96"/>
      <c r="C2" s="94"/>
      <c r="D2" s="94"/>
      <c r="E2" s="388" t="s">
        <v>74</v>
      </c>
      <c r="F2" s="388"/>
      <c r="G2" s="388"/>
      <c r="H2" s="388"/>
      <c r="I2" s="166"/>
      <c r="J2" s="387" t="s">
        <v>113</v>
      </c>
      <c r="K2" s="387"/>
      <c r="L2" s="387"/>
      <c r="M2" s="387"/>
    </row>
    <row r="3" spans="1:18" ht="14.45" customHeight="1" x14ac:dyDescent="0.25">
      <c r="A3" s="389" t="s">
        <v>57</v>
      </c>
      <c r="B3" s="389" t="s">
        <v>114</v>
      </c>
      <c r="C3" s="97"/>
      <c r="D3" s="97"/>
      <c r="E3" s="391">
        <v>2022</v>
      </c>
      <c r="F3" s="391">
        <v>2021</v>
      </c>
      <c r="G3" s="393" t="s">
        <v>0</v>
      </c>
      <c r="H3" s="98" t="s">
        <v>0</v>
      </c>
      <c r="J3" s="391">
        <v>2022</v>
      </c>
      <c r="K3" s="391">
        <v>2021</v>
      </c>
      <c r="L3" s="393" t="s">
        <v>0</v>
      </c>
      <c r="M3" s="98" t="s">
        <v>0</v>
      </c>
    </row>
    <row r="4" spans="1:18" x14ac:dyDescent="0.25">
      <c r="A4" s="390"/>
      <c r="B4" s="390"/>
      <c r="C4" s="122"/>
      <c r="D4" s="123"/>
      <c r="E4" s="392"/>
      <c r="F4" s="392"/>
      <c r="G4" s="394"/>
      <c r="H4" s="124" t="s">
        <v>1</v>
      </c>
      <c r="J4" s="392"/>
      <c r="K4" s="392"/>
      <c r="L4" s="394"/>
      <c r="M4" s="124" t="s">
        <v>1</v>
      </c>
    </row>
    <row r="5" spans="1:18" x14ac:dyDescent="0.25">
      <c r="A5" s="99" t="s">
        <v>75</v>
      </c>
      <c r="B5" s="99" t="s">
        <v>9</v>
      </c>
      <c r="C5" s="292" t="s">
        <v>3</v>
      </c>
      <c r="D5" s="93"/>
      <c r="E5" s="251">
        <v>351128</v>
      </c>
      <c r="F5" s="252">
        <v>182226</v>
      </c>
      <c r="G5" s="253">
        <f>E5-F5</f>
        <v>168902</v>
      </c>
      <c r="H5" s="92">
        <f>G5/F5</f>
        <v>0.92688200366577767</v>
      </c>
      <c r="J5" s="251">
        <v>295997</v>
      </c>
      <c r="K5" s="252">
        <v>125787</v>
      </c>
      <c r="L5" s="253">
        <f>J5-K5</f>
        <v>170210</v>
      </c>
      <c r="M5" s="92">
        <f>L5/K5</f>
        <v>1.3531605014826651</v>
      </c>
    </row>
    <row r="6" spans="1:18" x14ac:dyDescent="0.25">
      <c r="A6" s="100" t="s">
        <v>4</v>
      </c>
      <c r="B6" s="100" t="s">
        <v>4</v>
      </c>
      <c r="C6" s="293" t="s">
        <v>3</v>
      </c>
      <c r="D6" s="91"/>
      <c r="E6" s="254">
        <v>72613</v>
      </c>
      <c r="F6" s="255">
        <v>69143</v>
      </c>
      <c r="G6" s="253">
        <f>E6-F6</f>
        <v>3470</v>
      </c>
      <c r="H6" s="92">
        <f>G6/F6</f>
        <v>5.0185846723457182E-2</v>
      </c>
      <c r="J6" s="254">
        <v>40399</v>
      </c>
      <c r="K6" s="255">
        <v>35578</v>
      </c>
      <c r="L6" s="253">
        <f t="shared" ref="L6:L7" si="0">J6-K6</f>
        <v>4821</v>
      </c>
      <c r="M6" s="92">
        <f t="shared" ref="M6:M7" si="1">L6/K6</f>
        <v>0.13550508741357017</v>
      </c>
    </row>
    <row r="7" spans="1:18" x14ac:dyDescent="0.25">
      <c r="A7" s="100" t="s">
        <v>87</v>
      </c>
      <c r="B7" s="112" t="s">
        <v>92</v>
      </c>
      <c r="C7" s="293" t="s">
        <v>3</v>
      </c>
      <c r="D7" s="91"/>
      <c r="E7" s="256">
        <v>16165</v>
      </c>
      <c r="F7" s="255">
        <v>10097</v>
      </c>
      <c r="G7" s="253">
        <f>E7-F7</f>
        <v>6068</v>
      </c>
      <c r="H7" s="92">
        <f>G7/F7</f>
        <v>0.60097058532237302</v>
      </c>
      <c r="J7" s="256">
        <v>11017</v>
      </c>
      <c r="K7" s="255">
        <v>54846</v>
      </c>
      <c r="L7" s="253">
        <f t="shared" si="0"/>
        <v>-43829</v>
      </c>
      <c r="M7" s="92">
        <f t="shared" si="1"/>
        <v>-0.79912846880355903</v>
      </c>
    </row>
    <row r="8" spans="1:18" x14ac:dyDescent="0.25">
      <c r="A8" s="257"/>
      <c r="B8" s="258"/>
      <c r="C8" s="293"/>
      <c r="D8" s="91"/>
      <c r="E8" s="260"/>
      <c r="F8" s="132"/>
      <c r="G8" s="125"/>
      <c r="H8" s="87"/>
      <c r="J8" s="259"/>
      <c r="K8" s="255"/>
      <c r="L8" s="253"/>
      <c r="M8" s="92"/>
    </row>
    <row r="9" spans="1:18" x14ac:dyDescent="0.25">
      <c r="A9" s="121"/>
      <c r="B9" s="121"/>
      <c r="C9" s="293"/>
      <c r="D9" s="85"/>
      <c r="E9" s="270">
        <v>44926</v>
      </c>
      <c r="F9" s="271">
        <v>44561</v>
      </c>
      <c r="G9" s="129"/>
      <c r="H9" s="84"/>
      <c r="I9" s="272"/>
      <c r="J9" s="270">
        <v>44926</v>
      </c>
      <c r="K9" s="271">
        <v>44561</v>
      </c>
      <c r="L9" s="129"/>
      <c r="M9" s="84"/>
    </row>
    <row r="10" spans="1:18" x14ac:dyDescent="0.25">
      <c r="A10" s="99" t="s">
        <v>49</v>
      </c>
      <c r="B10" s="99" t="s">
        <v>85</v>
      </c>
      <c r="C10" s="294" t="s">
        <v>3</v>
      </c>
      <c r="D10" s="89"/>
      <c r="E10" s="89">
        <v>1276946</v>
      </c>
      <c r="F10" s="133">
        <v>1232245</v>
      </c>
      <c r="G10" s="126">
        <f t="shared" ref="G10:G13" si="2">E10-F10</f>
        <v>44701</v>
      </c>
      <c r="H10" s="92">
        <f t="shared" ref="H10:H13" si="3">G10/F10</f>
        <v>3.6276065230534511E-2</v>
      </c>
      <c r="J10" s="89">
        <v>958240</v>
      </c>
      <c r="K10" s="133">
        <v>909279</v>
      </c>
      <c r="L10" s="126">
        <f t="shared" ref="L10:L13" si="4">J10-K10</f>
        <v>48961</v>
      </c>
      <c r="M10" s="92">
        <f t="shared" ref="M10:M13" si="5">L10/K10</f>
        <v>5.3845959271026825E-2</v>
      </c>
    </row>
    <row r="11" spans="1:18" x14ac:dyDescent="0.25">
      <c r="A11" s="100" t="s">
        <v>50</v>
      </c>
      <c r="B11" s="100" t="s">
        <v>86</v>
      </c>
      <c r="C11" s="295" t="s">
        <v>3</v>
      </c>
      <c r="D11" s="88"/>
      <c r="E11" s="131">
        <v>631293</v>
      </c>
      <c r="F11" s="134">
        <v>647812</v>
      </c>
      <c r="G11" s="127">
        <f t="shared" si="2"/>
        <v>-16519</v>
      </c>
      <c r="H11" s="87">
        <f t="shared" si="3"/>
        <v>-2.5499682006508061E-2</v>
      </c>
      <c r="J11" s="131">
        <v>447547</v>
      </c>
      <c r="K11" s="134">
        <v>465343</v>
      </c>
      <c r="L11" s="127">
        <f t="shared" si="4"/>
        <v>-17796</v>
      </c>
      <c r="M11" s="87">
        <f t="shared" si="5"/>
        <v>-3.8242758567336353E-2</v>
      </c>
    </row>
    <row r="12" spans="1:18" x14ac:dyDescent="0.25">
      <c r="A12" s="100" t="s">
        <v>51</v>
      </c>
      <c r="B12" s="100" t="s">
        <v>47</v>
      </c>
      <c r="C12" s="295" t="s">
        <v>3</v>
      </c>
      <c r="D12" s="88"/>
      <c r="E12" s="131">
        <v>182734</v>
      </c>
      <c r="F12" s="134">
        <v>198060</v>
      </c>
      <c r="G12" s="127">
        <f t="shared" si="2"/>
        <v>-15326</v>
      </c>
      <c r="H12" s="87">
        <f t="shared" si="3"/>
        <v>-7.7380591739876811E-2</v>
      </c>
      <c r="J12" s="131">
        <v>100367</v>
      </c>
      <c r="K12" s="134">
        <v>99966</v>
      </c>
      <c r="L12" s="127">
        <f t="shared" si="4"/>
        <v>401</v>
      </c>
      <c r="M12" s="87">
        <f t="shared" si="5"/>
        <v>4.0113638637136627E-3</v>
      </c>
    </row>
    <row r="13" spans="1:18" x14ac:dyDescent="0.25">
      <c r="A13" s="112" t="s">
        <v>52</v>
      </c>
      <c r="B13" s="112" t="s">
        <v>53</v>
      </c>
      <c r="C13" s="295" t="s">
        <v>3</v>
      </c>
      <c r="D13" s="88"/>
      <c r="E13" s="131">
        <v>103010</v>
      </c>
      <c r="F13" s="134">
        <v>63190</v>
      </c>
      <c r="G13" s="127">
        <f t="shared" si="2"/>
        <v>39820</v>
      </c>
      <c r="H13" s="87">
        <f t="shared" si="3"/>
        <v>0.63016300047475871</v>
      </c>
      <c r="J13" s="131">
        <v>92043</v>
      </c>
      <c r="K13" s="134">
        <v>48514</v>
      </c>
      <c r="L13" s="127">
        <f t="shared" si="4"/>
        <v>43529</v>
      </c>
      <c r="M13" s="87">
        <f t="shared" si="5"/>
        <v>0.89724615574885602</v>
      </c>
      <c r="O13" s="143"/>
      <c r="P13" s="143"/>
      <c r="Q13" s="143"/>
      <c r="R13" s="143"/>
    </row>
    <row r="14" spans="1:18" x14ac:dyDescent="0.25">
      <c r="A14" s="101"/>
      <c r="B14" s="101"/>
      <c r="C14" s="296"/>
      <c r="D14" s="102"/>
      <c r="E14" s="103"/>
      <c r="F14" s="135"/>
      <c r="G14" s="128"/>
      <c r="H14" s="90"/>
      <c r="J14" s="103"/>
      <c r="K14" s="135"/>
      <c r="L14" s="128"/>
      <c r="M14" s="90"/>
      <c r="O14" s="143"/>
      <c r="P14" s="143"/>
      <c r="Q14" s="143"/>
      <c r="R14" s="143"/>
    </row>
    <row r="15" spans="1:18" x14ac:dyDescent="0.25">
      <c r="A15" s="120" t="s">
        <v>58</v>
      </c>
      <c r="B15" s="120" t="s">
        <v>89</v>
      </c>
      <c r="C15" s="293"/>
      <c r="D15" s="85"/>
      <c r="E15" s="85"/>
      <c r="F15" s="136"/>
      <c r="G15" s="129"/>
      <c r="H15" s="84"/>
      <c r="J15" s="85"/>
      <c r="K15" s="136"/>
      <c r="L15" s="129"/>
      <c r="M15" s="84"/>
      <c r="O15" s="143"/>
      <c r="P15" s="143"/>
      <c r="Q15" s="143"/>
      <c r="R15" s="143"/>
    </row>
    <row r="16" spans="1:18" x14ac:dyDescent="0.25">
      <c r="A16" s="112" t="s">
        <v>69</v>
      </c>
      <c r="B16" s="112" t="s">
        <v>93</v>
      </c>
      <c r="C16" s="293"/>
      <c r="D16" s="85"/>
      <c r="E16" s="261">
        <v>1.6</v>
      </c>
      <c r="F16" s="262">
        <v>1</v>
      </c>
      <c r="G16" s="263">
        <f t="shared" ref="G16" si="6">E16-F16</f>
        <v>0.60000000000000009</v>
      </c>
      <c r="H16" s="84">
        <f t="shared" ref="H16:H18" si="7">G16/F16</f>
        <v>0.60000000000000009</v>
      </c>
      <c r="J16" s="261">
        <v>2.1</v>
      </c>
      <c r="K16" s="262">
        <v>1.7</v>
      </c>
      <c r="L16" s="263">
        <f>J16-K16</f>
        <v>0.40000000000000013</v>
      </c>
      <c r="M16" s="269">
        <f>L16/K16</f>
        <v>0.2352941176470589</v>
      </c>
      <c r="O16" s="143"/>
      <c r="P16" s="143"/>
      <c r="Q16" s="143"/>
      <c r="R16" s="143"/>
    </row>
    <row r="17" spans="1:18" x14ac:dyDescent="0.25">
      <c r="A17" s="112" t="s">
        <v>5</v>
      </c>
      <c r="B17" s="112" t="s">
        <v>95</v>
      </c>
      <c r="C17" s="293"/>
      <c r="D17" s="86"/>
      <c r="E17" s="86">
        <v>0.21</v>
      </c>
      <c r="F17" s="137">
        <v>0.38</v>
      </c>
      <c r="G17" s="264">
        <f>E17-F17</f>
        <v>-0.17</v>
      </c>
      <c r="H17" s="269">
        <f t="shared" si="7"/>
        <v>-0.44736842105263158</v>
      </c>
      <c r="J17" s="86">
        <v>0.14000000000000001</v>
      </c>
      <c r="K17" s="137">
        <v>0.39</v>
      </c>
      <c r="L17" s="264">
        <f>J17-K17</f>
        <v>-0.25</v>
      </c>
      <c r="M17" s="87">
        <f>L17/K17</f>
        <v>-0.64102564102564097</v>
      </c>
      <c r="O17" s="143"/>
      <c r="P17" s="143"/>
      <c r="Q17" s="143"/>
      <c r="R17" s="143"/>
    </row>
    <row r="18" spans="1:18" x14ac:dyDescent="0.25">
      <c r="A18" s="112" t="s">
        <v>70</v>
      </c>
      <c r="B18" s="112" t="s">
        <v>71</v>
      </c>
      <c r="C18" s="293"/>
      <c r="D18" s="85"/>
      <c r="E18" s="265">
        <v>0.49</v>
      </c>
      <c r="F18" s="266">
        <v>0.53</v>
      </c>
      <c r="G18" s="264">
        <f>E18-F18</f>
        <v>-4.0000000000000036E-2</v>
      </c>
      <c r="H18" s="269">
        <f t="shared" si="7"/>
        <v>-7.5471698113207614E-2</v>
      </c>
      <c r="J18" s="265">
        <v>0.47</v>
      </c>
      <c r="K18" s="266">
        <v>0.51</v>
      </c>
      <c r="L18" s="264">
        <f>J18-K18</f>
        <v>-4.0000000000000036E-2</v>
      </c>
      <c r="M18" s="269">
        <f>L18/K18</f>
        <v>-7.8431372549019676E-2</v>
      </c>
      <c r="O18" s="143"/>
      <c r="P18" s="143"/>
      <c r="Q18" s="143"/>
      <c r="R18" s="143"/>
    </row>
    <row r="19" spans="1:18" x14ac:dyDescent="0.25">
      <c r="A19" s="112" t="s">
        <v>91</v>
      </c>
      <c r="B19" s="112" t="s">
        <v>72</v>
      </c>
      <c r="C19" s="293"/>
      <c r="D19" s="86"/>
      <c r="E19" s="86">
        <v>0.11</v>
      </c>
      <c r="F19" s="137">
        <v>0.17</v>
      </c>
      <c r="G19" s="264">
        <f>E19-F19</f>
        <v>-6.0000000000000012E-2</v>
      </c>
      <c r="H19" s="269">
        <f>G19/F19</f>
        <v>-0.35294117647058826</v>
      </c>
      <c r="J19" s="267">
        <v>0.02</v>
      </c>
      <c r="K19" s="268">
        <v>0.1</v>
      </c>
      <c r="L19" s="264">
        <f>J19-K19</f>
        <v>-0.08</v>
      </c>
      <c r="M19" s="87">
        <f>L19/K19</f>
        <v>-0.79999999999999993</v>
      </c>
      <c r="O19" s="143"/>
      <c r="P19" s="143"/>
      <c r="Q19" s="143"/>
      <c r="R19" s="143"/>
    </row>
    <row r="20" spans="1:18" x14ac:dyDescent="0.25">
      <c r="A20" s="101"/>
      <c r="B20" s="101"/>
      <c r="C20" s="296"/>
      <c r="D20" s="102"/>
      <c r="E20" s="103"/>
      <c r="F20" s="135"/>
      <c r="G20" s="128"/>
      <c r="H20" s="90"/>
      <c r="J20" s="103"/>
      <c r="K20" s="135"/>
      <c r="L20" s="128"/>
      <c r="M20" s="90"/>
      <c r="O20" s="143"/>
      <c r="P20" s="143"/>
      <c r="Q20" s="143"/>
      <c r="R20" s="143"/>
    </row>
    <row r="21" spans="1:18" x14ac:dyDescent="0.25">
      <c r="A21" s="120" t="s">
        <v>59</v>
      </c>
      <c r="B21" s="120" t="s">
        <v>90</v>
      </c>
      <c r="C21" s="293"/>
      <c r="D21" s="86"/>
      <c r="E21" s="86"/>
      <c r="F21" s="137"/>
      <c r="G21" s="130"/>
      <c r="H21" s="87"/>
      <c r="J21" s="86"/>
      <c r="K21" s="137"/>
      <c r="L21" s="130"/>
      <c r="M21" s="87"/>
      <c r="O21" s="143"/>
      <c r="P21" s="143"/>
      <c r="Q21" s="143"/>
      <c r="R21" s="143"/>
    </row>
    <row r="22" spans="1:18" x14ac:dyDescent="0.25">
      <c r="A22" s="112" t="s">
        <v>54</v>
      </c>
      <c r="B22" s="112" t="s">
        <v>96</v>
      </c>
      <c r="C22" s="297" t="s">
        <v>55</v>
      </c>
      <c r="D22" s="109"/>
      <c r="E22" s="131">
        <v>6193</v>
      </c>
      <c r="F22" s="134">
        <v>6312</v>
      </c>
      <c r="G22" s="127">
        <f>E22-F22</f>
        <v>-119</v>
      </c>
      <c r="H22" s="87">
        <f>G22/F22</f>
        <v>-1.885297845373891E-2</v>
      </c>
      <c r="J22" s="131">
        <v>6193</v>
      </c>
      <c r="K22" s="134">
        <v>6312</v>
      </c>
      <c r="L22" s="127">
        <f>J22-K22</f>
        <v>-119</v>
      </c>
      <c r="M22" s="87">
        <f>L22/K22</f>
        <v>-1.885297845373891E-2</v>
      </c>
      <c r="O22" s="143"/>
      <c r="P22" s="143"/>
      <c r="Q22" s="143"/>
      <c r="R22" s="143"/>
    </row>
    <row r="23" spans="1:18" x14ac:dyDescent="0.25">
      <c r="A23" s="111" t="s">
        <v>56</v>
      </c>
      <c r="B23" s="111" t="s">
        <v>97</v>
      </c>
      <c r="C23" s="298" t="s">
        <v>2</v>
      </c>
      <c r="D23" s="110"/>
      <c r="E23" s="110">
        <v>31.4</v>
      </c>
      <c r="F23" s="138">
        <v>39.299999999999997</v>
      </c>
      <c r="G23" s="127">
        <f>E23-F23</f>
        <v>-7.8999999999999986</v>
      </c>
      <c r="H23" s="87">
        <f>G23/F23</f>
        <v>-0.20101781170483457</v>
      </c>
      <c r="J23" s="110" t="s">
        <v>432</v>
      </c>
      <c r="K23" s="138" t="s">
        <v>432</v>
      </c>
      <c r="L23" s="125"/>
      <c r="M23" s="92"/>
      <c r="O23" s="143"/>
      <c r="P23" s="143"/>
      <c r="Q23" s="143"/>
      <c r="R23" s="143"/>
    </row>
    <row r="24" spans="1:18" x14ac:dyDescent="0.25">
      <c r="A24" s="139" t="s">
        <v>99</v>
      </c>
      <c r="B24" s="139" t="s">
        <v>98</v>
      </c>
      <c r="C24" s="297" t="s">
        <v>2</v>
      </c>
      <c r="D24" s="140"/>
      <c r="E24" s="273">
        <v>8.8000000000000007</v>
      </c>
      <c r="F24" s="274">
        <v>12.5</v>
      </c>
      <c r="G24" s="127">
        <f>E24-F24</f>
        <v>-3.6999999999999993</v>
      </c>
      <c r="H24" s="87">
        <f>G24/F24</f>
        <v>-0.29599999999999993</v>
      </c>
      <c r="J24" s="131" t="s">
        <v>432</v>
      </c>
      <c r="K24" s="141" t="s">
        <v>432</v>
      </c>
      <c r="L24" s="142"/>
      <c r="M24" s="87"/>
      <c r="O24" s="143"/>
      <c r="P24" s="143"/>
      <c r="Q24" s="143"/>
      <c r="R24" s="143"/>
    </row>
    <row r="25" spans="1:18" x14ac:dyDescent="0.25">
      <c r="A25" s="115"/>
      <c r="B25" s="116"/>
      <c r="C25" s="299"/>
      <c r="D25" s="117"/>
      <c r="E25" s="143"/>
      <c r="F25" s="143"/>
      <c r="G25" s="143"/>
      <c r="H25" s="143"/>
      <c r="I25" s="143"/>
      <c r="J25" s="118"/>
      <c r="K25" s="119"/>
      <c r="L25" s="113"/>
      <c r="M25" s="114"/>
      <c r="O25" s="143"/>
      <c r="P25" s="143"/>
      <c r="Q25" s="143"/>
      <c r="R25" s="143"/>
    </row>
    <row r="26" spans="1:18" x14ac:dyDescent="0.25">
      <c r="A26" s="104" t="s">
        <v>60</v>
      </c>
      <c r="B26" s="104" t="s">
        <v>61</v>
      </c>
      <c r="C26" s="300"/>
      <c r="O26" s="143"/>
      <c r="P26" s="143"/>
      <c r="Q26" s="143"/>
      <c r="R26" s="143"/>
    </row>
    <row r="27" spans="1:18" x14ac:dyDescent="0.25">
      <c r="A27" s="104" t="s">
        <v>63</v>
      </c>
      <c r="B27" s="104" t="s">
        <v>94</v>
      </c>
      <c r="C27" s="300" t="s">
        <v>66</v>
      </c>
      <c r="O27" s="143"/>
      <c r="P27" s="143"/>
      <c r="Q27" s="143"/>
      <c r="R27" s="143"/>
    </row>
    <row r="28" spans="1:18" x14ac:dyDescent="0.25">
      <c r="A28" s="104" t="s">
        <v>62</v>
      </c>
      <c r="B28" s="104" t="s">
        <v>64</v>
      </c>
      <c r="C28" s="300" t="s">
        <v>67</v>
      </c>
      <c r="O28" s="143"/>
      <c r="P28" s="143"/>
      <c r="Q28" s="143"/>
      <c r="R28" s="143"/>
    </row>
    <row r="29" spans="1:18" x14ac:dyDescent="0.25">
      <c r="A29" s="104" t="s">
        <v>100</v>
      </c>
      <c r="B29" s="104" t="s">
        <v>65</v>
      </c>
      <c r="C29" s="300" t="s">
        <v>68</v>
      </c>
      <c r="O29" s="143"/>
      <c r="P29" s="143"/>
      <c r="Q29" s="143"/>
      <c r="R29" s="143"/>
    </row>
    <row r="30" spans="1:18" x14ac:dyDescent="0.25">
      <c r="O30" s="143"/>
      <c r="P30" s="143"/>
      <c r="Q30" s="143"/>
      <c r="R30" s="143"/>
    </row>
    <row r="31" spans="1:18" x14ac:dyDescent="0.25">
      <c r="O31" s="143"/>
      <c r="P31" s="143"/>
      <c r="Q31" s="143"/>
      <c r="R31" s="143"/>
    </row>
  </sheetData>
  <mergeCells count="10">
    <mergeCell ref="J2:M2"/>
    <mergeCell ref="E2:H2"/>
    <mergeCell ref="B3:B4"/>
    <mergeCell ref="A3:A4"/>
    <mergeCell ref="J3:J4"/>
    <mergeCell ref="K3:K4"/>
    <mergeCell ref="E3:E4"/>
    <mergeCell ref="F3:F4"/>
    <mergeCell ref="L3:L4"/>
    <mergeCell ref="G3:G4"/>
  </mergeCells>
  <pageMargins left="0.7" right="0.7" top="0.75" bottom="0.75" header="0.3" footer="0.3"/>
  <pageSetup paperSize="9" orientation="portrait" horizontalDpi="360"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1E484-A3E3-4010-BFB1-75D8C00E40EC}">
  <sheetPr>
    <tabColor theme="9" tint="0.79998168889431442"/>
  </sheetPr>
  <dimension ref="A1:L67"/>
  <sheetViews>
    <sheetView showGridLines="0" zoomScale="80" zoomScaleNormal="80" workbookViewId="0">
      <selection activeCell="A69" sqref="A69:XFD81"/>
    </sheetView>
  </sheetViews>
  <sheetFormatPr defaultRowHeight="15" x14ac:dyDescent="0.25"/>
  <cols>
    <col min="1" max="1" width="48.85546875" customWidth="1"/>
    <col min="2" max="2" width="44" customWidth="1"/>
    <col min="3" max="3" width="21.28515625" customWidth="1"/>
    <col min="4" max="4" width="21.5703125" customWidth="1"/>
    <col min="5" max="5" width="3.5703125" style="348" customWidth="1"/>
    <col min="6" max="6" width="28.42578125" customWidth="1"/>
    <col min="7" max="7" width="23.85546875" customWidth="1"/>
    <col min="8" max="8" width="18.5703125" customWidth="1"/>
    <col min="9" max="9" width="34.42578125" customWidth="1"/>
    <col min="10" max="10" width="19.28515625" customWidth="1"/>
    <col min="11" max="11" width="28.85546875" customWidth="1"/>
    <col min="12" max="12" width="16.28515625" customWidth="1"/>
  </cols>
  <sheetData>
    <row r="1" spans="1:12" s="94" customFormat="1" ht="45" x14ac:dyDescent="0.25">
      <c r="A1" s="96" t="str">
        <f>'Key financial indicators'!A1</f>
        <v>Akciju sabiedrības "Augstsprieguma tīkls" Saīsinātie starpperiodu finanšu pārskati par periodu no 01.01.2022. līdz 31.12.2022.</v>
      </c>
      <c r="B1" s="96" t="str">
        <f>'Key financial indicators'!B1</f>
        <v>JOINT STOCK COMPANY Augstsprieguma tīkls Condensed interim financial statements for the period from 01.01.2022 until 31.12.2022</v>
      </c>
      <c r="E1" s="341"/>
    </row>
    <row r="2" spans="1:12" ht="15.75" x14ac:dyDescent="0.25">
      <c r="C2" s="395" t="s">
        <v>73</v>
      </c>
      <c r="D2" s="395"/>
      <c r="E2" s="342"/>
      <c r="F2" s="396" t="s">
        <v>74</v>
      </c>
      <c r="G2" s="396"/>
    </row>
    <row r="3" spans="1:12" x14ac:dyDescent="0.25">
      <c r="A3" s="185" t="s">
        <v>598</v>
      </c>
      <c r="B3" s="185" t="s">
        <v>821</v>
      </c>
      <c r="C3" s="301" t="s">
        <v>313</v>
      </c>
      <c r="D3" s="301" t="s">
        <v>314</v>
      </c>
      <c r="E3" s="343"/>
      <c r="F3" s="338">
        <v>44926</v>
      </c>
      <c r="G3" s="338">
        <v>44561</v>
      </c>
    </row>
    <row r="4" spans="1:12" x14ac:dyDescent="0.25">
      <c r="C4" s="272" t="s">
        <v>16</v>
      </c>
      <c r="D4" s="272" t="s">
        <v>16</v>
      </c>
      <c r="E4" s="344"/>
      <c r="F4" s="272" t="s">
        <v>16</v>
      </c>
      <c r="G4" s="272" t="s">
        <v>16</v>
      </c>
    </row>
    <row r="5" spans="1:12" s="185" customFormat="1" x14ac:dyDescent="0.25">
      <c r="A5" s="310" t="s">
        <v>306</v>
      </c>
      <c r="B5" s="311" t="s">
        <v>822</v>
      </c>
      <c r="C5" s="339">
        <v>134394971</v>
      </c>
      <c r="D5" s="275">
        <v>134394971</v>
      </c>
      <c r="E5" s="345"/>
      <c r="F5" s="275">
        <v>0</v>
      </c>
      <c r="G5" s="275">
        <v>0</v>
      </c>
      <c r="H5"/>
      <c r="I5"/>
      <c r="J5"/>
      <c r="K5"/>
      <c r="L5"/>
    </row>
    <row r="6" spans="1:12" s="182" customFormat="1" x14ac:dyDescent="0.25">
      <c r="A6" s="235" t="s">
        <v>307</v>
      </c>
      <c r="B6" s="235" t="s">
        <v>823</v>
      </c>
      <c r="C6" s="333">
        <v>134394971</v>
      </c>
      <c r="D6" s="333">
        <v>134394971</v>
      </c>
      <c r="E6" s="346"/>
      <c r="F6" s="334">
        <v>0</v>
      </c>
      <c r="G6" s="334">
        <v>0</v>
      </c>
      <c r="H6"/>
      <c r="I6"/>
      <c r="J6"/>
      <c r="K6"/>
      <c r="L6"/>
    </row>
    <row r="7" spans="1:12" s="185" customFormat="1" x14ac:dyDescent="0.25">
      <c r="A7" s="310" t="s">
        <v>308</v>
      </c>
      <c r="B7" s="311" t="s">
        <v>824</v>
      </c>
      <c r="C7" s="339">
        <v>45000</v>
      </c>
      <c r="D7" s="275">
        <v>0</v>
      </c>
      <c r="E7" s="345"/>
      <c r="F7" s="275">
        <v>45000</v>
      </c>
      <c r="G7" s="275">
        <v>0</v>
      </c>
      <c r="H7"/>
      <c r="I7"/>
      <c r="J7"/>
      <c r="K7"/>
      <c r="L7"/>
    </row>
    <row r="8" spans="1:12" s="182" customFormat="1" x14ac:dyDescent="0.25">
      <c r="A8" s="235" t="s">
        <v>309</v>
      </c>
      <c r="B8" s="349" t="s">
        <v>309</v>
      </c>
      <c r="C8" s="333">
        <v>45000</v>
      </c>
      <c r="D8" s="333">
        <v>0</v>
      </c>
      <c r="E8" s="346"/>
      <c r="F8" s="334">
        <v>45000</v>
      </c>
      <c r="G8" s="334">
        <v>0</v>
      </c>
      <c r="H8"/>
      <c r="I8"/>
      <c r="J8"/>
      <c r="K8"/>
      <c r="L8"/>
    </row>
    <row r="9" spans="1:12" s="185" customFormat="1" ht="30" x14ac:dyDescent="0.25">
      <c r="A9" s="310" t="s">
        <v>310</v>
      </c>
      <c r="B9" s="311" t="s">
        <v>825</v>
      </c>
      <c r="C9" s="339">
        <v>1422</v>
      </c>
      <c r="D9" s="275">
        <v>1422</v>
      </c>
      <c r="E9" s="345"/>
      <c r="F9" s="275">
        <v>1422</v>
      </c>
      <c r="G9" s="275">
        <v>1422</v>
      </c>
      <c r="H9"/>
      <c r="I9"/>
      <c r="J9"/>
      <c r="K9"/>
      <c r="L9"/>
    </row>
    <row r="10" spans="1:12" x14ac:dyDescent="0.25">
      <c r="A10" t="s">
        <v>311</v>
      </c>
      <c r="B10" t="s">
        <v>826</v>
      </c>
      <c r="C10" s="333">
        <v>1422</v>
      </c>
      <c r="D10" s="333">
        <v>1422</v>
      </c>
      <c r="E10" s="347"/>
      <c r="F10" s="333">
        <v>1422</v>
      </c>
      <c r="G10" s="333">
        <v>1422</v>
      </c>
    </row>
    <row r="11" spans="1:12" s="185" customFormat="1" x14ac:dyDescent="0.25">
      <c r="A11" s="310" t="s">
        <v>312</v>
      </c>
      <c r="B11" s="311" t="s">
        <v>827</v>
      </c>
      <c r="C11" s="339" t="s">
        <v>315</v>
      </c>
      <c r="D11" s="275">
        <v>134396393</v>
      </c>
      <c r="E11" s="345"/>
      <c r="F11" s="275">
        <v>46422</v>
      </c>
      <c r="G11" s="275">
        <v>1422</v>
      </c>
      <c r="H11"/>
      <c r="I11"/>
      <c r="J11"/>
      <c r="K11"/>
      <c r="L11"/>
    </row>
    <row r="14" spans="1:12" ht="15.75" x14ac:dyDescent="0.25">
      <c r="C14" s="395" t="s">
        <v>73</v>
      </c>
      <c r="D14" s="395"/>
      <c r="E14" s="342"/>
      <c r="F14" s="396" t="s">
        <v>74</v>
      </c>
      <c r="G14" s="396"/>
    </row>
    <row r="15" spans="1:12" x14ac:dyDescent="0.25">
      <c r="A15" s="185" t="s">
        <v>829</v>
      </c>
      <c r="B15" s="185" t="s">
        <v>828</v>
      </c>
      <c r="C15" s="301" t="s">
        <v>313</v>
      </c>
      <c r="D15" s="301" t="s">
        <v>314</v>
      </c>
      <c r="E15" s="343"/>
      <c r="F15" s="338">
        <v>44926</v>
      </c>
      <c r="G15" s="338">
        <v>44561</v>
      </c>
    </row>
    <row r="16" spans="1:12" x14ac:dyDescent="0.25">
      <c r="A16" s="235"/>
      <c r="B16" s="235"/>
      <c r="C16" s="272" t="s">
        <v>16</v>
      </c>
      <c r="D16" s="272" t="s">
        <v>16</v>
      </c>
      <c r="E16" s="344"/>
      <c r="F16" s="272" t="s">
        <v>16</v>
      </c>
      <c r="G16" s="272" t="s">
        <v>16</v>
      </c>
    </row>
    <row r="17" spans="1:12" s="185" customFormat="1" x14ac:dyDescent="0.25">
      <c r="A17" s="313" t="s">
        <v>29</v>
      </c>
      <c r="B17" s="313" t="s">
        <v>30</v>
      </c>
      <c r="C17" s="314"/>
      <c r="D17" s="314"/>
      <c r="E17" s="350"/>
      <c r="F17" s="315"/>
      <c r="G17" s="315"/>
    </row>
    <row r="18" spans="1:12" s="182" customFormat="1" ht="30" x14ac:dyDescent="0.25">
      <c r="A18" s="235" t="s">
        <v>316</v>
      </c>
      <c r="B18" s="235" t="s">
        <v>830</v>
      </c>
      <c r="C18" s="333">
        <v>20108461</v>
      </c>
      <c r="D18" s="333">
        <v>21083293</v>
      </c>
      <c r="E18" s="346"/>
      <c r="F18" s="334">
        <v>20108461</v>
      </c>
      <c r="G18" s="334">
        <v>21083293</v>
      </c>
      <c r="H18"/>
      <c r="I18"/>
      <c r="J18"/>
      <c r="K18"/>
      <c r="L18"/>
    </row>
    <row r="19" spans="1:12" s="182" customFormat="1" x14ac:dyDescent="0.25">
      <c r="A19" s="235" t="s">
        <v>317</v>
      </c>
      <c r="B19" s="235" t="s">
        <v>831</v>
      </c>
      <c r="C19" s="333">
        <v>2461499</v>
      </c>
      <c r="D19" s="333">
        <v>429929</v>
      </c>
      <c r="E19" s="346"/>
      <c r="F19" s="334">
        <v>12637745</v>
      </c>
      <c r="G19" s="334">
        <v>13803063</v>
      </c>
      <c r="H19"/>
      <c r="I19"/>
      <c r="J19"/>
      <c r="K19"/>
      <c r="L19"/>
    </row>
    <row r="20" spans="1:12" s="185" customFormat="1" x14ac:dyDescent="0.25">
      <c r="A20" s="310" t="s">
        <v>318</v>
      </c>
      <c r="B20" s="311" t="s">
        <v>832</v>
      </c>
      <c r="C20" s="339">
        <v>22569960</v>
      </c>
      <c r="D20" s="275">
        <v>21513222</v>
      </c>
      <c r="E20" s="345"/>
      <c r="F20" s="275">
        <v>32746206</v>
      </c>
      <c r="G20" s="275">
        <v>34886356</v>
      </c>
      <c r="H20"/>
      <c r="I20"/>
      <c r="J20"/>
      <c r="K20"/>
      <c r="L20"/>
    </row>
    <row r="21" spans="1:12" s="185" customFormat="1" x14ac:dyDescent="0.25">
      <c r="A21" s="313" t="s">
        <v>319</v>
      </c>
      <c r="B21" s="313" t="s">
        <v>833</v>
      </c>
      <c r="C21" s="314"/>
      <c r="D21" s="314"/>
      <c r="E21" s="350"/>
      <c r="F21" s="315"/>
      <c r="G21" s="315"/>
    </row>
    <row r="22" spans="1:12" s="182" customFormat="1" x14ac:dyDescent="0.25">
      <c r="A22" s="235" t="s">
        <v>320</v>
      </c>
      <c r="B22" s="235" t="s">
        <v>834</v>
      </c>
      <c r="C22" s="333">
        <v>-178206</v>
      </c>
      <c r="D22" s="333">
        <v>-4350</v>
      </c>
      <c r="E22" s="346"/>
      <c r="F22" s="334">
        <v>-178206</v>
      </c>
      <c r="G22" s="334">
        <v>-4350</v>
      </c>
      <c r="H22"/>
      <c r="I22"/>
      <c r="J22"/>
      <c r="K22"/>
      <c r="L22"/>
    </row>
    <row r="23" spans="1:12" s="185" customFormat="1" x14ac:dyDescent="0.25">
      <c r="A23" s="310" t="s">
        <v>321</v>
      </c>
      <c r="B23" s="311" t="s">
        <v>835</v>
      </c>
      <c r="C23" s="339">
        <v>-178206</v>
      </c>
      <c r="D23" s="275">
        <v>-4350</v>
      </c>
      <c r="E23" s="345"/>
      <c r="F23" s="275">
        <v>-178206</v>
      </c>
      <c r="G23" s="275">
        <v>-4350</v>
      </c>
      <c r="H23"/>
      <c r="I23"/>
      <c r="J23"/>
      <c r="K23"/>
      <c r="L23"/>
    </row>
    <row r="24" spans="1:12" s="185" customFormat="1" x14ac:dyDescent="0.25">
      <c r="A24" s="313" t="s">
        <v>322</v>
      </c>
      <c r="B24" s="313" t="s">
        <v>836</v>
      </c>
      <c r="C24" s="314"/>
      <c r="D24" s="314"/>
      <c r="E24" s="350"/>
      <c r="F24" s="315"/>
      <c r="G24" s="315"/>
    </row>
    <row r="25" spans="1:12" s="182" customFormat="1" ht="30" x14ac:dyDescent="0.25">
      <c r="A25" s="235" t="s">
        <v>316</v>
      </c>
      <c r="B25" s="235" t="s">
        <v>830</v>
      </c>
      <c r="C25" s="333">
        <v>20108461</v>
      </c>
      <c r="D25" s="333">
        <v>21083293</v>
      </c>
      <c r="E25" s="346"/>
      <c r="F25" s="334">
        <v>20108461</v>
      </c>
      <c r="G25" s="334">
        <v>21083293</v>
      </c>
      <c r="H25"/>
      <c r="I25"/>
      <c r="J25"/>
      <c r="K25"/>
      <c r="L25"/>
    </row>
    <row r="26" spans="1:12" s="182" customFormat="1" x14ac:dyDescent="0.25">
      <c r="A26" s="235" t="s">
        <v>317</v>
      </c>
      <c r="B26" s="235" t="s">
        <v>834</v>
      </c>
      <c r="C26" s="333">
        <v>2283293</v>
      </c>
      <c r="D26" s="333">
        <v>425579</v>
      </c>
      <c r="E26" s="346"/>
      <c r="F26" s="334">
        <v>12459539</v>
      </c>
      <c r="G26" s="334">
        <v>13798713</v>
      </c>
      <c r="H26"/>
      <c r="I26"/>
      <c r="J26"/>
      <c r="K26"/>
      <c r="L26"/>
    </row>
    <row r="27" spans="1:12" s="185" customFormat="1" ht="30" x14ac:dyDescent="0.25">
      <c r="A27" s="310" t="s">
        <v>323</v>
      </c>
      <c r="B27" s="311" t="s">
        <v>837</v>
      </c>
      <c r="C27" s="339">
        <v>22391754</v>
      </c>
      <c r="D27" s="275">
        <v>21508872</v>
      </c>
      <c r="E27" s="345"/>
      <c r="F27" s="275">
        <v>32568000</v>
      </c>
      <c r="G27" s="275">
        <v>34882006</v>
      </c>
      <c r="H27"/>
      <c r="I27"/>
      <c r="J27"/>
      <c r="K27"/>
      <c r="L27"/>
    </row>
    <row r="30" spans="1:12" ht="15.75" x14ac:dyDescent="0.25">
      <c r="C30" s="395" t="s">
        <v>73</v>
      </c>
      <c r="D30" s="395"/>
      <c r="E30" s="356"/>
      <c r="F30" s="396" t="s">
        <v>74</v>
      </c>
      <c r="G30" s="396"/>
    </row>
    <row r="31" spans="1:12" x14ac:dyDescent="0.25">
      <c r="A31" s="354"/>
      <c r="C31" s="301" t="s">
        <v>313</v>
      </c>
      <c r="D31" s="301" t="s">
        <v>314</v>
      </c>
      <c r="E31" s="343"/>
      <c r="F31" s="338">
        <v>44926</v>
      </c>
      <c r="G31" s="338">
        <v>44561</v>
      </c>
    </row>
    <row r="32" spans="1:12" x14ac:dyDescent="0.25">
      <c r="C32" s="272" t="s">
        <v>16</v>
      </c>
      <c r="D32" s="272" t="s">
        <v>16</v>
      </c>
      <c r="E32" s="344"/>
      <c r="F32" s="272" t="s">
        <v>16</v>
      </c>
      <c r="G32" s="272" t="s">
        <v>16</v>
      </c>
    </row>
    <row r="33" spans="1:12" ht="30" x14ac:dyDescent="0.25">
      <c r="A33" s="243" t="s">
        <v>599</v>
      </c>
      <c r="B33" s="243" t="s">
        <v>838</v>
      </c>
      <c r="C33" s="272"/>
      <c r="D33" s="272"/>
      <c r="E33" s="344"/>
      <c r="F33" s="272"/>
      <c r="G33" s="272"/>
    </row>
    <row r="34" spans="1:12" x14ac:dyDescent="0.25">
      <c r="A34" s="235" t="s">
        <v>600</v>
      </c>
      <c r="B34" s="235" t="s">
        <v>839</v>
      </c>
      <c r="C34" s="333">
        <v>4350</v>
      </c>
      <c r="D34" s="333">
        <v>15617</v>
      </c>
      <c r="E34" s="346"/>
      <c r="F34" s="334">
        <v>4350</v>
      </c>
      <c r="G34" s="334">
        <v>15617</v>
      </c>
    </row>
    <row r="35" spans="1:12" x14ac:dyDescent="0.25">
      <c r="A35" s="235" t="s">
        <v>601</v>
      </c>
      <c r="B35" s="235" t="s">
        <v>840</v>
      </c>
      <c r="C35" s="333">
        <v>173856</v>
      </c>
      <c r="D35" s="333">
        <v>-11267</v>
      </c>
      <c r="E35" s="346"/>
      <c r="F35" s="334">
        <v>173856</v>
      </c>
      <c r="G35" s="334">
        <v>-11267</v>
      </c>
    </row>
    <row r="36" spans="1:12" x14ac:dyDescent="0.25">
      <c r="A36" s="235" t="s">
        <v>602</v>
      </c>
      <c r="B36" s="235" t="s">
        <v>343</v>
      </c>
      <c r="C36" s="333">
        <v>178206</v>
      </c>
      <c r="D36" s="333">
        <v>4350</v>
      </c>
      <c r="E36" s="346"/>
      <c r="F36" s="334">
        <v>178206</v>
      </c>
      <c r="G36" s="334">
        <v>4350</v>
      </c>
    </row>
    <row r="39" spans="1:12" ht="15.75" x14ac:dyDescent="0.25">
      <c r="C39" s="395" t="s">
        <v>73</v>
      </c>
      <c r="D39" s="395"/>
      <c r="E39" s="342"/>
      <c r="F39" s="396" t="s">
        <v>74</v>
      </c>
      <c r="G39" s="396"/>
    </row>
    <row r="40" spans="1:12" x14ac:dyDescent="0.25">
      <c r="A40" s="185" t="s">
        <v>603</v>
      </c>
      <c r="B40" s="185" t="s">
        <v>845</v>
      </c>
      <c r="C40" s="301" t="s">
        <v>313</v>
      </c>
      <c r="D40" s="301" t="s">
        <v>314</v>
      </c>
      <c r="E40" s="343"/>
      <c r="F40" s="338">
        <v>44926</v>
      </c>
      <c r="G40" s="338">
        <v>44561</v>
      </c>
    </row>
    <row r="41" spans="1:12" x14ac:dyDescent="0.25">
      <c r="A41" s="235"/>
      <c r="B41" s="235"/>
      <c r="C41" s="272" t="s">
        <v>16</v>
      </c>
      <c r="D41" s="272" t="s">
        <v>16</v>
      </c>
      <c r="E41" s="344"/>
      <c r="F41" s="272" t="s">
        <v>16</v>
      </c>
      <c r="G41" s="272" t="s">
        <v>16</v>
      </c>
    </row>
    <row r="42" spans="1:12" s="182" customFormat="1" ht="30" x14ac:dyDescent="0.25">
      <c r="A42" s="235" t="s">
        <v>841</v>
      </c>
      <c r="B42" s="235" t="s">
        <v>842</v>
      </c>
      <c r="C42" s="333">
        <v>8384944</v>
      </c>
      <c r="D42" s="333">
        <v>1174056</v>
      </c>
      <c r="E42" s="346"/>
      <c r="F42" s="334">
        <v>8384944</v>
      </c>
      <c r="G42" s="334">
        <v>1174056</v>
      </c>
      <c r="H42"/>
      <c r="I42"/>
      <c r="J42"/>
      <c r="K42"/>
      <c r="L42"/>
    </row>
    <row r="43" spans="1:12" s="185" customFormat="1" x14ac:dyDescent="0.25">
      <c r="A43" s="310" t="s">
        <v>324</v>
      </c>
      <c r="B43" s="311" t="s">
        <v>329</v>
      </c>
      <c r="C43" s="339">
        <v>8384944</v>
      </c>
      <c r="D43" s="275">
        <v>1174056</v>
      </c>
      <c r="E43" s="345"/>
      <c r="F43" s="275">
        <v>8384944</v>
      </c>
      <c r="G43" s="275">
        <v>1174056</v>
      </c>
      <c r="H43"/>
      <c r="I43"/>
      <c r="J43"/>
      <c r="K43"/>
      <c r="L43"/>
    </row>
    <row r="44" spans="1:12" s="182" customFormat="1" x14ac:dyDescent="0.25">
      <c r="A44" s="235" t="s">
        <v>325</v>
      </c>
      <c r="B44" s="235" t="s">
        <v>843</v>
      </c>
      <c r="C44" s="333">
        <v>11512</v>
      </c>
      <c r="D44" s="333">
        <v>11512</v>
      </c>
      <c r="E44" s="346"/>
      <c r="F44" s="334">
        <v>11512</v>
      </c>
      <c r="G44" s="334">
        <v>11512</v>
      </c>
      <c r="H44"/>
      <c r="I44"/>
      <c r="J44"/>
      <c r="K44"/>
      <c r="L44"/>
    </row>
    <row r="45" spans="1:12" s="182" customFormat="1" x14ac:dyDescent="0.25">
      <c r="A45" s="235" t="s">
        <v>268</v>
      </c>
      <c r="B45" s="235" t="s">
        <v>269</v>
      </c>
      <c r="C45" s="333">
        <v>1455318</v>
      </c>
      <c r="D45" s="333">
        <v>528957</v>
      </c>
      <c r="E45" s="346"/>
      <c r="F45" s="334">
        <v>1455318</v>
      </c>
      <c r="G45" s="334">
        <v>946096</v>
      </c>
      <c r="H45"/>
      <c r="I45"/>
      <c r="J45"/>
      <c r="K45"/>
      <c r="L45"/>
    </row>
    <row r="46" spans="1:12" s="182" customFormat="1" x14ac:dyDescent="0.25">
      <c r="A46" s="235" t="s">
        <v>326</v>
      </c>
      <c r="B46" s="235" t="s">
        <v>330</v>
      </c>
      <c r="C46" s="333">
        <v>91180</v>
      </c>
      <c r="D46" s="333">
        <v>64879</v>
      </c>
      <c r="E46" s="346"/>
      <c r="F46" s="334">
        <v>2547658</v>
      </c>
      <c r="G46" s="334">
        <v>430065</v>
      </c>
      <c r="H46"/>
      <c r="I46"/>
      <c r="J46"/>
      <c r="K46"/>
      <c r="L46"/>
    </row>
    <row r="47" spans="1:12" s="185" customFormat="1" x14ac:dyDescent="0.25">
      <c r="A47" s="310" t="s">
        <v>327</v>
      </c>
      <c r="B47" s="311" t="s">
        <v>331</v>
      </c>
      <c r="C47" s="339">
        <v>1558010</v>
      </c>
      <c r="D47" s="275">
        <v>605348</v>
      </c>
      <c r="E47" s="345"/>
      <c r="F47" s="275">
        <v>4014488</v>
      </c>
      <c r="G47" s="275">
        <v>1387673</v>
      </c>
      <c r="H47"/>
      <c r="I47"/>
      <c r="J47"/>
      <c r="K47"/>
      <c r="L47"/>
    </row>
    <row r="48" spans="1:12" s="185" customFormat="1" x14ac:dyDescent="0.25">
      <c r="A48" s="310" t="s">
        <v>328</v>
      </c>
      <c r="B48" s="311" t="s">
        <v>844</v>
      </c>
      <c r="C48" s="339">
        <v>9942954</v>
      </c>
      <c r="D48" s="275">
        <v>1779404</v>
      </c>
      <c r="E48" s="345"/>
      <c r="F48" s="275">
        <v>12399432</v>
      </c>
      <c r="G48" s="275">
        <v>2561729</v>
      </c>
      <c r="H48"/>
      <c r="I48"/>
      <c r="J48"/>
      <c r="K48"/>
      <c r="L48"/>
    </row>
    <row r="50" spans="1:12" ht="15.75" x14ac:dyDescent="0.25">
      <c r="C50" s="395" t="s">
        <v>73</v>
      </c>
      <c r="D50" s="395"/>
      <c r="E50" s="342"/>
      <c r="F50" s="396" t="s">
        <v>74</v>
      </c>
      <c r="G50" s="396"/>
    </row>
    <row r="51" spans="1:12" x14ac:dyDescent="0.25">
      <c r="A51" s="185" t="s">
        <v>604</v>
      </c>
      <c r="B51" s="185" t="s">
        <v>605</v>
      </c>
      <c r="C51" s="301" t="s">
        <v>313</v>
      </c>
      <c r="D51" s="301" t="s">
        <v>314</v>
      </c>
      <c r="E51" s="343"/>
      <c r="F51" s="338">
        <v>44926</v>
      </c>
      <c r="G51" s="338">
        <v>44561</v>
      </c>
    </row>
    <row r="52" spans="1:12" x14ac:dyDescent="0.25">
      <c r="A52" s="235"/>
      <c r="B52" s="235"/>
      <c r="C52" s="272" t="s">
        <v>16</v>
      </c>
      <c r="D52" s="272" t="s">
        <v>16</v>
      </c>
      <c r="E52" s="344"/>
      <c r="F52" s="272" t="s">
        <v>16</v>
      </c>
      <c r="G52" s="272" t="s">
        <v>16</v>
      </c>
    </row>
    <row r="53" spans="1:12" s="182" customFormat="1" x14ac:dyDescent="0.25">
      <c r="A53" s="235" t="s">
        <v>333</v>
      </c>
      <c r="B53" s="235" t="s">
        <v>846</v>
      </c>
      <c r="C53" s="333">
        <v>92042624</v>
      </c>
      <c r="D53" s="333">
        <v>48513943</v>
      </c>
      <c r="E53" s="346"/>
      <c r="F53" s="334">
        <v>103009740</v>
      </c>
      <c r="G53" s="334">
        <v>63190053</v>
      </c>
      <c r="H53"/>
      <c r="I53"/>
      <c r="J53"/>
      <c r="K53"/>
      <c r="L53"/>
    </row>
    <row r="54" spans="1:12" s="185" customFormat="1" x14ac:dyDescent="0.25">
      <c r="A54" s="310" t="s">
        <v>334</v>
      </c>
      <c r="B54" s="311" t="s">
        <v>847</v>
      </c>
      <c r="C54" s="339">
        <v>92042624</v>
      </c>
      <c r="D54" s="275">
        <v>48513943</v>
      </c>
      <c r="E54" s="345"/>
      <c r="F54" s="275">
        <v>103009740</v>
      </c>
      <c r="G54" s="275">
        <v>63190053</v>
      </c>
      <c r="H54"/>
      <c r="I54"/>
      <c r="J54"/>
      <c r="K54"/>
      <c r="L54"/>
    </row>
    <row r="57" spans="1:12" ht="15.75" x14ac:dyDescent="0.25">
      <c r="C57" s="395" t="s">
        <v>73</v>
      </c>
      <c r="D57" s="395"/>
      <c r="E57" s="342"/>
      <c r="F57" s="401"/>
      <c r="G57" s="401"/>
    </row>
    <row r="58" spans="1:12" ht="30" x14ac:dyDescent="0.25">
      <c r="A58" s="185" t="s">
        <v>606</v>
      </c>
      <c r="B58" s="185" t="s">
        <v>607</v>
      </c>
      <c r="C58" s="301" t="s">
        <v>335</v>
      </c>
      <c r="D58" s="301" t="s">
        <v>336</v>
      </c>
      <c r="E58" s="343"/>
      <c r="F58" s="352"/>
      <c r="G58" s="352"/>
    </row>
    <row r="59" spans="1:12" x14ac:dyDescent="0.25">
      <c r="A59" s="185"/>
      <c r="B59" s="185"/>
      <c r="C59" s="301" t="s">
        <v>337</v>
      </c>
      <c r="D59" s="301" t="s">
        <v>338</v>
      </c>
      <c r="E59" s="343"/>
      <c r="F59" s="352"/>
      <c r="G59" s="352"/>
    </row>
    <row r="60" spans="1:12" x14ac:dyDescent="0.25">
      <c r="A60" s="235"/>
      <c r="B60" s="235"/>
      <c r="C60" s="272" t="s">
        <v>16</v>
      </c>
      <c r="D60" s="272" t="s">
        <v>16</v>
      </c>
      <c r="E60" s="344"/>
      <c r="F60" s="344"/>
      <c r="G60" s="344"/>
    </row>
    <row r="61" spans="1:12" s="185" customFormat="1" x14ac:dyDescent="0.25">
      <c r="A61" s="310" t="s">
        <v>608</v>
      </c>
      <c r="B61" s="311" t="s">
        <v>848</v>
      </c>
      <c r="C61" s="339">
        <v>64218079</v>
      </c>
      <c r="D61" s="275">
        <v>64218079</v>
      </c>
      <c r="E61" s="345"/>
      <c r="F61" s="345"/>
      <c r="G61" s="345"/>
      <c r="H61"/>
      <c r="I61"/>
      <c r="J61"/>
      <c r="K61"/>
      <c r="L61"/>
    </row>
    <row r="62" spans="1:12" s="182" customFormat="1" x14ac:dyDescent="0.25">
      <c r="A62" s="235" t="s">
        <v>339</v>
      </c>
      <c r="B62" s="235" t="s">
        <v>340</v>
      </c>
      <c r="C62" s="333">
        <v>299678000</v>
      </c>
      <c r="D62" s="333">
        <v>299678000</v>
      </c>
      <c r="E62" s="346"/>
      <c r="F62" s="346"/>
      <c r="G62" s="346"/>
      <c r="H62"/>
      <c r="I62"/>
      <c r="J62"/>
      <c r="K62"/>
      <c r="L62"/>
    </row>
    <row r="63" spans="1:12" s="185" customFormat="1" x14ac:dyDescent="0.25">
      <c r="A63" s="310" t="s">
        <v>341</v>
      </c>
      <c r="B63" s="311" t="s">
        <v>849</v>
      </c>
      <c r="C63" s="339">
        <v>363896079</v>
      </c>
      <c r="D63" s="275">
        <v>363896079</v>
      </c>
      <c r="E63" s="345"/>
      <c r="F63" s="345"/>
      <c r="G63" s="345"/>
      <c r="H63"/>
      <c r="I63"/>
      <c r="J63"/>
      <c r="K63"/>
      <c r="L63"/>
    </row>
    <row r="64" spans="1:12" s="182" customFormat="1" x14ac:dyDescent="0.25">
      <c r="A64" s="235" t="s">
        <v>339</v>
      </c>
      <c r="B64" s="235" t="s">
        <v>340</v>
      </c>
      <c r="C64" s="333">
        <v>1999878</v>
      </c>
      <c r="D64" s="333">
        <v>1999878</v>
      </c>
      <c r="E64" s="346"/>
      <c r="F64" s="346"/>
      <c r="G64" s="346"/>
      <c r="H64"/>
      <c r="I64"/>
      <c r="J64"/>
      <c r="K64"/>
      <c r="L64"/>
    </row>
    <row r="65" spans="1:12" s="185" customFormat="1" x14ac:dyDescent="0.25">
      <c r="A65" s="310" t="s">
        <v>43</v>
      </c>
      <c r="B65" s="311" t="s">
        <v>668</v>
      </c>
      <c r="C65" s="339">
        <v>365895957</v>
      </c>
      <c r="D65" s="275">
        <v>365895957</v>
      </c>
      <c r="E65" s="345"/>
      <c r="F65" s="345"/>
      <c r="G65" s="345"/>
      <c r="H65"/>
      <c r="I65"/>
      <c r="J65"/>
      <c r="K65"/>
      <c r="L65"/>
    </row>
    <row r="66" spans="1:12" s="182" customFormat="1" x14ac:dyDescent="0.25">
      <c r="A66" s="235" t="s">
        <v>339</v>
      </c>
      <c r="B66" s="235" t="s">
        <v>340</v>
      </c>
      <c r="C66" s="333">
        <v>25702577</v>
      </c>
      <c r="D66" s="333">
        <v>25702577</v>
      </c>
      <c r="E66" s="346"/>
      <c r="F66" s="346"/>
      <c r="G66" s="346"/>
      <c r="H66"/>
      <c r="I66"/>
      <c r="J66"/>
      <c r="K66"/>
      <c r="L66"/>
    </row>
    <row r="67" spans="1:12" s="185" customFormat="1" x14ac:dyDescent="0.25">
      <c r="A67" s="310" t="s">
        <v>270</v>
      </c>
      <c r="B67" s="311" t="s">
        <v>850</v>
      </c>
      <c r="C67" s="339">
        <v>391598534</v>
      </c>
      <c r="D67" s="275">
        <v>391598534</v>
      </c>
      <c r="E67" s="345"/>
      <c r="F67" s="345"/>
      <c r="G67" s="345"/>
      <c r="H67"/>
      <c r="I67"/>
      <c r="J67"/>
      <c r="K67"/>
      <c r="L67"/>
    </row>
  </sheetData>
  <mergeCells count="12">
    <mergeCell ref="C2:D2"/>
    <mergeCell ref="F2:G2"/>
    <mergeCell ref="C14:D14"/>
    <mergeCell ref="F14:G14"/>
    <mergeCell ref="C30:D30"/>
    <mergeCell ref="F30:G30"/>
    <mergeCell ref="C50:D50"/>
    <mergeCell ref="F50:G50"/>
    <mergeCell ref="C57:D57"/>
    <mergeCell ref="F57:G57"/>
    <mergeCell ref="C39:D39"/>
    <mergeCell ref="F39:G39"/>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1E987-42E9-4631-875C-2DACBDFAA7CB}">
  <sheetPr>
    <tabColor theme="9" tint="0.79998168889431442"/>
  </sheetPr>
  <dimension ref="A1:L86"/>
  <sheetViews>
    <sheetView showGridLines="0" zoomScale="80" zoomScaleNormal="80" workbookViewId="0">
      <selection activeCell="A100" sqref="A100"/>
    </sheetView>
  </sheetViews>
  <sheetFormatPr defaultRowHeight="15" x14ac:dyDescent="0.25"/>
  <cols>
    <col min="1" max="1" width="48.85546875" customWidth="1"/>
    <col min="2" max="2" width="44" customWidth="1"/>
    <col min="3" max="3" width="21.28515625" customWidth="1"/>
    <col min="4" max="4" width="21.5703125" customWidth="1"/>
    <col min="5" max="5" width="3.5703125" style="348" customWidth="1"/>
    <col min="6" max="6" width="28.42578125" customWidth="1"/>
    <col min="7" max="7" width="23.85546875" customWidth="1"/>
    <col min="8" max="8" width="18.5703125" customWidth="1"/>
    <col min="9" max="9" width="34.42578125" customWidth="1"/>
    <col min="10" max="10" width="19.28515625" customWidth="1"/>
    <col min="11" max="11" width="28.85546875" customWidth="1"/>
    <col min="12" max="12" width="16.28515625" customWidth="1"/>
  </cols>
  <sheetData>
    <row r="1" spans="1:12" s="94" customFormat="1" ht="45" x14ac:dyDescent="0.25">
      <c r="A1" s="96" t="str">
        <f>'Key financial indicators'!A1</f>
        <v>Akciju sabiedrības "Augstsprieguma tīkls" Saīsinātie starpperiodu finanšu pārskati par periodu no 01.01.2022. līdz 31.12.2022.</v>
      </c>
      <c r="B1" s="96" t="str">
        <f>'Key financial indicators'!B1</f>
        <v>JOINT STOCK COMPANY Augstsprieguma tīkls Condensed interim financial statements for the period from 01.01.2022 until 31.12.2022</v>
      </c>
      <c r="E1" s="341"/>
    </row>
    <row r="2" spans="1:12" ht="15.75" x14ac:dyDescent="0.25">
      <c r="C2" s="395" t="s">
        <v>73</v>
      </c>
      <c r="D2" s="395"/>
      <c r="E2" s="342"/>
      <c r="F2" s="396" t="s">
        <v>74</v>
      </c>
      <c r="G2" s="396"/>
    </row>
    <row r="3" spans="1:12" x14ac:dyDescent="0.25">
      <c r="A3" s="185" t="s">
        <v>609</v>
      </c>
      <c r="B3" s="185" t="s">
        <v>851</v>
      </c>
      <c r="C3" s="301" t="s">
        <v>313</v>
      </c>
      <c r="D3" s="301" t="s">
        <v>314</v>
      </c>
      <c r="E3" s="343"/>
      <c r="F3" s="338">
        <v>44926</v>
      </c>
      <c r="G3" s="338">
        <v>44561</v>
      </c>
    </row>
    <row r="4" spans="1:12" x14ac:dyDescent="0.25">
      <c r="C4" s="272" t="s">
        <v>16</v>
      </c>
      <c r="D4" s="272" t="s">
        <v>16</v>
      </c>
      <c r="E4" s="344"/>
      <c r="F4" s="272" t="s">
        <v>16</v>
      </c>
      <c r="G4" s="272" t="s">
        <v>16</v>
      </c>
    </row>
    <row r="5" spans="1:12" s="185" customFormat="1" x14ac:dyDescent="0.25">
      <c r="A5" s="310" t="s">
        <v>344</v>
      </c>
      <c r="B5" s="311" t="s">
        <v>853</v>
      </c>
      <c r="C5" s="339"/>
      <c r="D5" s="275"/>
      <c r="E5" s="345"/>
      <c r="F5" s="275"/>
      <c r="G5" s="275"/>
      <c r="H5"/>
      <c r="I5"/>
      <c r="J5"/>
      <c r="K5"/>
      <c r="L5"/>
    </row>
    <row r="6" spans="1:12" s="182" customFormat="1" x14ac:dyDescent="0.25">
      <c r="A6" s="235" t="s">
        <v>345</v>
      </c>
      <c r="B6" s="349" t="s">
        <v>854</v>
      </c>
      <c r="C6" s="333">
        <v>38084750</v>
      </c>
      <c r="D6" s="333">
        <v>38249840</v>
      </c>
      <c r="E6" s="346"/>
      <c r="F6" s="334">
        <v>38084750</v>
      </c>
      <c r="G6" s="334">
        <v>38249840</v>
      </c>
      <c r="H6"/>
      <c r="I6"/>
      <c r="J6"/>
      <c r="K6"/>
      <c r="L6"/>
    </row>
    <row r="7" spans="1:12" s="185" customFormat="1" ht="30" x14ac:dyDescent="0.25">
      <c r="A7" s="310" t="s">
        <v>346</v>
      </c>
      <c r="B7" s="311" t="s">
        <v>855</v>
      </c>
      <c r="C7" s="339">
        <v>38084750</v>
      </c>
      <c r="D7" s="275">
        <v>38249840</v>
      </c>
      <c r="E7" s="345"/>
      <c r="F7" s="275">
        <v>38084750</v>
      </c>
      <c r="G7" s="275">
        <v>38249840</v>
      </c>
      <c r="H7"/>
      <c r="I7"/>
      <c r="J7"/>
      <c r="K7"/>
      <c r="L7"/>
    </row>
    <row r="8" spans="1:12" s="182" customFormat="1" x14ac:dyDescent="0.25">
      <c r="A8" s="235" t="s">
        <v>347</v>
      </c>
      <c r="B8" s="349" t="s">
        <v>856</v>
      </c>
      <c r="C8" s="333">
        <v>136421914</v>
      </c>
      <c r="D8" s="333">
        <v>140707294</v>
      </c>
      <c r="E8" s="346"/>
      <c r="F8" s="334">
        <v>161379662</v>
      </c>
      <c r="G8" s="334">
        <v>158863339</v>
      </c>
      <c r="H8"/>
      <c r="I8"/>
      <c r="J8"/>
      <c r="K8"/>
      <c r="L8"/>
    </row>
    <row r="9" spans="1:12" s="182" customFormat="1" ht="30" x14ac:dyDescent="0.25">
      <c r="A9" s="235" t="s">
        <v>852</v>
      </c>
      <c r="B9" s="349" t="s">
        <v>857</v>
      </c>
      <c r="C9" s="333">
        <v>18562500</v>
      </c>
      <c r="D9" s="333" t="s">
        <v>432</v>
      </c>
      <c r="E9" s="346"/>
      <c r="F9" s="334">
        <v>18562500</v>
      </c>
      <c r="G9" s="334" t="s">
        <v>432</v>
      </c>
      <c r="H9"/>
      <c r="I9"/>
      <c r="J9"/>
      <c r="K9"/>
      <c r="L9"/>
    </row>
    <row r="10" spans="1:12" x14ac:dyDescent="0.25">
      <c r="A10" t="s">
        <v>348</v>
      </c>
      <c r="B10" s="353" t="s">
        <v>858</v>
      </c>
      <c r="C10" s="340">
        <v>141537570</v>
      </c>
      <c r="D10" s="340">
        <v>105094610</v>
      </c>
      <c r="E10" s="347"/>
      <c r="F10" s="340">
        <v>141537570</v>
      </c>
      <c r="G10" s="340">
        <v>105094610</v>
      </c>
    </row>
    <row r="11" spans="1:12" s="185" customFormat="1" x14ac:dyDescent="0.25">
      <c r="A11" s="310" t="s">
        <v>349</v>
      </c>
      <c r="B11" s="311" t="s">
        <v>859</v>
      </c>
      <c r="C11" s="339">
        <v>296521984</v>
      </c>
      <c r="D11" s="275">
        <v>245801904</v>
      </c>
      <c r="E11" s="345"/>
      <c r="F11" s="275">
        <v>321479732</v>
      </c>
      <c r="G11" s="275">
        <v>263957949</v>
      </c>
      <c r="H11"/>
      <c r="I11"/>
      <c r="J11"/>
      <c r="K11"/>
      <c r="L11"/>
    </row>
    <row r="12" spans="1:12" s="185" customFormat="1" x14ac:dyDescent="0.25">
      <c r="A12" s="310" t="s">
        <v>350</v>
      </c>
      <c r="B12" s="311" t="s">
        <v>860</v>
      </c>
      <c r="C12" s="339">
        <v>334606734</v>
      </c>
      <c r="D12" s="275">
        <v>284051744</v>
      </c>
      <c r="E12" s="345"/>
      <c r="F12" s="275">
        <v>359564482</v>
      </c>
      <c r="G12" s="275">
        <v>302207789</v>
      </c>
      <c r="H12"/>
      <c r="I12"/>
      <c r="J12"/>
      <c r="K12"/>
      <c r="L12"/>
    </row>
    <row r="14" spans="1:12" s="185" customFormat="1" x14ac:dyDescent="0.25">
      <c r="A14" s="310" t="s">
        <v>351</v>
      </c>
      <c r="B14" s="311" t="s">
        <v>863</v>
      </c>
      <c r="C14" s="339"/>
      <c r="D14" s="275"/>
      <c r="E14" s="345"/>
      <c r="F14" s="275"/>
      <c r="G14" s="275"/>
      <c r="H14"/>
      <c r="I14"/>
      <c r="J14"/>
      <c r="K14"/>
      <c r="L14"/>
    </row>
    <row r="15" spans="1:12" s="182" customFormat="1" x14ac:dyDescent="0.25">
      <c r="A15" s="235" t="s">
        <v>345</v>
      </c>
      <c r="B15" s="349" t="s">
        <v>854</v>
      </c>
      <c r="C15" s="333">
        <v>3658224</v>
      </c>
      <c r="D15" s="333">
        <v>3375254</v>
      </c>
      <c r="E15" s="346"/>
      <c r="F15" s="334">
        <v>3658224</v>
      </c>
      <c r="G15" s="334">
        <v>3612539</v>
      </c>
      <c r="H15"/>
      <c r="I15"/>
      <c r="J15"/>
      <c r="K15"/>
      <c r="L15"/>
    </row>
    <row r="16" spans="1:12" s="185" customFormat="1" ht="30" x14ac:dyDescent="0.25">
      <c r="A16" s="310" t="s">
        <v>352</v>
      </c>
      <c r="B16" s="311" t="s">
        <v>864</v>
      </c>
      <c r="C16" s="339">
        <v>3658224</v>
      </c>
      <c r="D16" s="275">
        <v>3375254</v>
      </c>
      <c r="E16" s="345"/>
      <c r="F16" s="275">
        <v>3658224</v>
      </c>
      <c r="G16" s="275">
        <v>3612539</v>
      </c>
      <c r="H16"/>
      <c r="I16"/>
      <c r="J16"/>
      <c r="K16"/>
      <c r="L16"/>
    </row>
    <row r="17" spans="1:12" s="182" customFormat="1" ht="30" customHeight="1" x14ac:dyDescent="0.25">
      <c r="A17" s="235" t="s">
        <v>353</v>
      </c>
      <c r="B17" s="349" t="s">
        <v>865</v>
      </c>
      <c r="C17" s="333">
        <v>3881759</v>
      </c>
      <c r="D17" s="333">
        <v>950636</v>
      </c>
      <c r="E17" s="346"/>
      <c r="F17" s="334">
        <v>3881759</v>
      </c>
      <c r="G17" s="334">
        <v>950636</v>
      </c>
      <c r="H17"/>
      <c r="I17"/>
      <c r="J17"/>
      <c r="K17"/>
      <c r="L17"/>
    </row>
    <row r="18" spans="1:12" s="182" customFormat="1" ht="45" x14ac:dyDescent="0.25">
      <c r="A18" s="235" t="s">
        <v>861</v>
      </c>
      <c r="B18" s="349" t="s">
        <v>866</v>
      </c>
      <c r="C18" s="333">
        <v>2950889</v>
      </c>
      <c r="D18" s="333" t="s">
        <v>432</v>
      </c>
      <c r="E18" s="346"/>
      <c r="F18" s="334">
        <v>2950889</v>
      </c>
      <c r="G18" s="334" t="s">
        <v>432</v>
      </c>
      <c r="H18"/>
      <c r="I18"/>
      <c r="J18"/>
      <c r="K18"/>
      <c r="L18"/>
    </row>
    <row r="19" spans="1:12" s="182" customFormat="1" ht="45" x14ac:dyDescent="0.25">
      <c r="A19" s="235" t="s">
        <v>862</v>
      </c>
      <c r="B19" s="349" t="s">
        <v>867</v>
      </c>
      <c r="C19" s="333">
        <v>777947</v>
      </c>
      <c r="D19" s="333">
        <v>777947</v>
      </c>
      <c r="E19" s="346"/>
      <c r="F19" s="334">
        <v>777947</v>
      </c>
      <c r="G19" s="334">
        <v>777947</v>
      </c>
      <c r="H19"/>
      <c r="I19"/>
      <c r="J19"/>
      <c r="K19"/>
      <c r="L19"/>
    </row>
    <row r="20" spans="1:12" s="182" customFormat="1" ht="45" x14ac:dyDescent="0.25">
      <c r="A20" s="235" t="s">
        <v>354</v>
      </c>
      <c r="B20" s="349" t="s">
        <v>868</v>
      </c>
      <c r="C20" s="333">
        <v>37812</v>
      </c>
      <c r="D20" s="333">
        <v>37812</v>
      </c>
      <c r="E20" s="346"/>
      <c r="F20" s="334">
        <v>37812</v>
      </c>
      <c r="G20" s="334">
        <v>37812</v>
      </c>
      <c r="H20"/>
      <c r="I20"/>
      <c r="J20"/>
      <c r="K20"/>
      <c r="L20"/>
    </row>
    <row r="21" spans="1:12" s="182" customFormat="1" ht="30" x14ac:dyDescent="0.25">
      <c r="A21" s="235" t="s">
        <v>355</v>
      </c>
      <c r="B21" s="349" t="s">
        <v>869</v>
      </c>
      <c r="C21" s="333">
        <v>26250</v>
      </c>
      <c r="D21" s="333">
        <v>26250</v>
      </c>
      <c r="E21" s="346"/>
      <c r="F21" s="334">
        <v>26250</v>
      </c>
      <c r="G21" s="334">
        <v>26250</v>
      </c>
      <c r="H21"/>
      <c r="I21"/>
      <c r="J21"/>
      <c r="K21"/>
      <c r="L21"/>
    </row>
    <row r="22" spans="1:12" s="182" customFormat="1" ht="30" x14ac:dyDescent="0.25">
      <c r="A22" s="235" t="s">
        <v>356</v>
      </c>
      <c r="B22" s="349" t="s">
        <v>870</v>
      </c>
      <c r="C22" s="333">
        <v>88861</v>
      </c>
      <c r="D22" s="333">
        <v>108627</v>
      </c>
      <c r="E22" s="346"/>
      <c r="F22" s="334">
        <v>88861</v>
      </c>
      <c r="G22" s="334">
        <v>108628</v>
      </c>
      <c r="H22"/>
      <c r="I22"/>
      <c r="J22"/>
      <c r="K22"/>
      <c r="L22"/>
    </row>
    <row r="23" spans="1:12" s="182" customFormat="1" ht="30" x14ac:dyDescent="0.25">
      <c r="A23" s="235" t="s">
        <v>357</v>
      </c>
      <c r="B23" s="349" t="s">
        <v>871</v>
      </c>
      <c r="C23" s="333">
        <v>4540207</v>
      </c>
      <c r="D23" s="333">
        <v>2443153</v>
      </c>
      <c r="E23" s="346"/>
      <c r="F23" s="334">
        <v>5302888</v>
      </c>
      <c r="G23" s="334">
        <v>2978118</v>
      </c>
      <c r="H23"/>
      <c r="I23"/>
      <c r="J23"/>
      <c r="K23"/>
      <c r="L23"/>
    </row>
    <row r="24" spans="1:12" s="182" customFormat="1" ht="30" x14ac:dyDescent="0.25">
      <c r="A24" s="235" t="s">
        <v>358</v>
      </c>
      <c r="B24" s="349" t="s">
        <v>872</v>
      </c>
      <c r="C24" s="333">
        <v>7454075</v>
      </c>
      <c r="D24" s="333">
        <v>1174056</v>
      </c>
      <c r="E24" s="346"/>
      <c r="F24" s="334">
        <v>7454075</v>
      </c>
      <c r="G24" s="334">
        <v>1174056</v>
      </c>
      <c r="H24"/>
      <c r="I24"/>
      <c r="J24"/>
      <c r="K24"/>
      <c r="L24"/>
    </row>
    <row r="25" spans="1:12" s="182" customFormat="1" x14ac:dyDescent="0.25">
      <c r="A25" s="235" t="s">
        <v>348</v>
      </c>
      <c r="B25" s="349" t="s">
        <v>858</v>
      </c>
      <c r="C25" s="333">
        <v>1204239</v>
      </c>
      <c r="D25" s="333">
        <v>1187754</v>
      </c>
      <c r="E25" s="346"/>
      <c r="F25" s="334">
        <v>1204239</v>
      </c>
      <c r="G25" s="334">
        <v>1187754</v>
      </c>
      <c r="H25"/>
      <c r="I25"/>
      <c r="J25"/>
      <c r="K25"/>
      <c r="L25"/>
    </row>
    <row r="26" spans="1:12" s="182" customFormat="1" x14ac:dyDescent="0.25">
      <c r="A26" s="235" t="s">
        <v>359</v>
      </c>
      <c r="B26" s="349" t="s">
        <v>873</v>
      </c>
      <c r="C26" s="333" t="s">
        <v>432</v>
      </c>
      <c r="D26" s="333" t="s">
        <v>432</v>
      </c>
      <c r="E26" s="346"/>
      <c r="F26" s="334">
        <v>4654</v>
      </c>
      <c r="G26" s="334">
        <v>4652</v>
      </c>
      <c r="H26"/>
      <c r="I26"/>
      <c r="J26"/>
      <c r="K26"/>
      <c r="L26"/>
    </row>
    <row r="27" spans="1:12" s="185" customFormat="1" x14ac:dyDescent="0.25">
      <c r="A27" s="310" t="s">
        <v>360</v>
      </c>
      <c r="B27" s="311" t="s">
        <v>874</v>
      </c>
      <c r="C27" s="339">
        <v>17080280</v>
      </c>
      <c r="D27" s="275">
        <v>5755599</v>
      </c>
      <c r="E27" s="345"/>
      <c r="F27" s="275">
        <v>17847615</v>
      </c>
      <c r="G27" s="275">
        <v>6295216</v>
      </c>
      <c r="H27"/>
      <c r="I27"/>
      <c r="J27"/>
      <c r="K27"/>
      <c r="L27"/>
    </row>
    <row r="28" spans="1:12" s="185" customFormat="1" x14ac:dyDescent="0.25">
      <c r="A28" s="310" t="s">
        <v>361</v>
      </c>
      <c r="B28" s="311" t="s">
        <v>875</v>
      </c>
      <c r="C28" s="339">
        <v>20738504</v>
      </c>
      <c r="D28" s="275">
        <v>9130853</v>
      </c>
      <c r="E28" s="345"/>
      <c r="F28" s="275">
        <v>21505839</v>
      </c>
      <c r="G28" s="275">
        <v>9907755</v>
      </c>
      <c r="H28"/>
      <c r="I28"/>
      <c r="J28"/>
      <c r="K28"/>
      <c r="L28"/>
    </row>
    <row r="31" spans="1:12" ht="15.75" x14ac:dyDescent="0.25">
      <c r="C31" s="395" t="s">
        <v>73</v>
      </c>
      <c r="D31" s="395"/>
      <c r="E31" s="342"/>
      <c r="F31" s="396" t="s">
        <v>74</v>
      </c>
      <c r="G31" s="396"/>
    </row>
    <row r="32" spans="1:12" s="354" customFormat="1" ht="30" x14ac:dyDescent="0.25">
      <c r="A32" s="243" t="s">
        <v>876</v>
      </c>
      <c r="B32" s="243" t="s">
        <v>877</v>
      </c>
      <c r="C32" s="301" t="s">
        <v>313</v>
      </c>
      <c r="D32" s="301" t="s">
        <v>314</v>
      </c>
      <c r="E32" s="343"/>
      <c r="F32" s="338">
        <v>44926</v>
      </c>
      <c r="G32" s="338">
        <v>44561</v>
      </c>
    </row>
    <row r="33" spans="1:12" x14ac:dyDescent="0.25">
      <c r="C33" s="272" t="s">
        <v>16</v>
      </c>
      <c r="D33" s="272" t="s">
        <v>16</v>
      </c>
      <c r="E33" s="344"/>
      <c r="F33" s="272" t="s">
        <v>16</v>
      </c>
      <c r="G33" s="272" t="s">
        <v>16</v>
      </c>
    </row>
    <row r="34" spans="1:12" s="185" customFormat="1" x14ac:dyDescent="0.25">
      <c r="A34" s="310" t="s">
        <v>600</v>
      </c>
      <c r="B34" s="311" t="s">
        <v>342</v>
      </c>
      <c r="C34" s="339">
        <v>39964854</v>
      </c>
      <c r="D34" s="275">
        <v>43374572</v>
      </c>
      <c r="E34" s="345"/>
      <c r="F34" s="275">
        <v>39964854</v>
      </c>
      <c r="G34" s="275">
        <v>43374572</v>
      </c>
      <c r="H34"/>
      <c r="I34"/>
      <c r="J34"/>
      <c r="K34"/>
      <c r="L34"/>
    </row>
    <row r="35" spans="1:12" s="182" customFormat="1" ht="30" x14ac:dyDescent="0.25">
      <c r="A35" s="235" t="s">
        <v>362</v>
      </c>
      <c r="B35" s="349" t="s">
        <v>878</v>
      </c>
      <c r="C35" s="333">
        <v>-3467085</v>
      </c>
      <c r="D35" s="333">
        <v>-3409718</v>
      </c>
      <c r="E35" s="346"/>
      <c r="F35" s="334">
        <v>-3467085</v>
      </c>
      <c r="G35" s="334">
        <v>-3409718</v>
      </c>
      <c r="H35"/>
      <c r="I35"/>
      <c r="J35"/>
      <c r="K35"/>
      <c r="L35"/>
    </row>
    <row r="36" spans="1:12" s="185" customFormat="1" x14ac:dyDescent="0.25">
      <c r="A36" s="310" t="s">
        <v>602</v>
      </c>
      <c r="B36" s="311" t="s">
        <v>343</v>
      </c>
      <c r="C36" s="339">
        <v>36497769</v>
      </c>
      <c r="D36" s="275">
        <v>39964854</v>
      </c>
      <c r="E36" s="345"/>
      <c r="F36" s="275">
        <v>36497769</v>
      </c>
      <c r="G36" s="275">
        <v>39964854</v>
      </c>
      <c r="H36"/>
      <c r="I36"/>
      <c r="J36"/>
      <c r="K36"/>
      <c r="L36"/>
    </row>
    <row r="37" spans="1:12" x14ac:dyDescent="0.25">
      <c r="A37" s="235"/>
      <c r="B37" s="349"/>
    </row>
    <row r="38" spans="1:12" x14ac:dyDescent="0.25">
      <c r="A38" s="235"/>
      <c r="B38" s="349"/>
    </row>
    <row r="39" spans="1:12" ht="15.75" x14ac:dyDescent="0.25">
      <c r="A39" s="235"/>
      <c r="B39" s="349"/>
      <c r="C39" s="395" t="s">
        <v>73</v>
      </c>
      <c r="D39" s="395"/>
      <c r="E39" s="356"/>
      <c r="F39" s="396" t="s">
        <v>74</v>
      </c>
      <c r="G39" s="396"/>
    </row>
    <row r="40" spans="1:12" s="182" customFormat="1" ht="30" x14ac:dyDescent="0.25">
      <c r="A40" s="313" t="s">
        <v>879</v>
      </c>
      <c r="B40" s="355" t="s">
        <v>880</v>
      </c>
      <c r="C40" s="301" t="s">
        <v>313</v>
      </c>
      <c r="D40" s="301" t="s">
        <v>314</v>
      </c>
      <c r="E40" s="343"/>
      <c r="F40" s="338">
        <v>44926</v>
      </c>
      <c r="G40" s="338">
        <v>44561</v>
      </c>
      <c r="H40"/>
      <c r="I40"/>
      <c r="J40"/>
      <c r="K40"/>
      <c r="L40"/>
    </row>
    <row r="41" spans="1:12" s="185" customFormat="1" x14ac:dyDescent="0.25">
      <c r="A41" s="310" t="s">
        <v>600</v>
      </c>
      <c r="B41" s="311" t="s">
        <v>342</v>
      </c>
      <c r="C41" s="339">
        <v>253217743</v>
      </c>
      <c r="D41" s="275">
        <v>242608578</v>
      </c>
      <c r="E41" s="345"/>
      <c r="F41" s="275">
        <v>272150690</v>
      </c>
      <c r="G41" s="275">
        <v>254643244</v>
      </c>
      <c r="H41"/>
      <c r="I41"/>
      <c r="J41"/>
      <c r="K41"/>
      <c r="L41"/>
    </row>
    <row r="42" spans="1:12" s="182" customFormat="1" x14ac:dyDescent="0.25">
      <c r="A42" s="235" t="s">
        <v>363</v>
      </c>
      <c r="B42" s="349" t="s">
        <v>882</v>
      </c>
      <c r="C42" s="333">
        <v>7720086</v>
      </c>
      <c r="D42" s="333">
        <v>1207955</v>
      </c>
      <c r="E42" s="346"/>
      <c r="F42" s="334">
        <v>7720086</v>
      </c>
      <c r="G42" s="334">
        <v>1207955</v>
      </c>
      <c r="H42"/>
      <c r="I42"/>
      <c r="J42"/>
      <c r="K42"/>
      <c r="L42"/>
    </row>
    <row r="43" spans="1:12" s="182" customFormat="1" ht="30" x14ac:dyDescent="0.25">
      <c r="A43" s="235" t="s">
        <v>364</v>
      </c>
      <c r="B43" s="349" t="s">
        <v>883</v>
      </c>
      <c r="C43" s="333">
        <v>-509198</v>
      </c>
      <c r="D43" s="333">
        <v>-31604872</v>
      </c>
      <c r="E43" s="346"/>
      <c r="F43" s="334">
        <v>-509198</v>
      </c>
      <c r="G43" s="334">
        <v>-31604872</v>
      </c>
      <c r="H43"/>
      <c r="I43"/>
      <c r="J43"/>
      <c r="K43"/>
      <c r="L43"/>
    </row>
    <row r="44" spans="1:12" s="182" customFormat="1" ht="30" x14ac:dyDescent="0.25">
      <c r="A44" s="235" t="s">
        <v>365</v>
      </c>
      <c r="B44" s="349" t="s">
        <v>884</v>
      </c>
      <c r="C44" s="333">
        <v>489431</v>
      </c>
      <c r="D44" s="333">
        <v>32393231</v>
      </c>
      <c r="E44" s="346"/>
      <c r="F44" s="334">
        <v>8133371</v>
      </c>
      <c r="G44" s="334">
        <v>40210739</v>
      </c>
      <c r="H44"/>
      <c r="I44"/>
      <c r="J44"/>
      <c r="K44"/>
      <c r="L44"/>
    </row>
    <row r="45" spans="1:12" s="182" customFormat="1" x14ac:dyDescent="0.25">
      <c r="A45" s="235" t="s">
        <v>366</v>
      </c>
      <c r="B45" s="349" t="s">
        <v>885</v>
      </c>
      <c r="C45" s="333">
        <v>21513389</v>
      </c>
      <c r="D45" s="333" t="s">
        <v>432</v>
      </c>
      <c r="E45" s="346"/>
      <c r="F45" s="334">
        <v>21513389</v>
      </c>
      <c r="G45" s="334" t="s">
        <v>432</v>
      </c>
      <c r="H45"/>
      <c r="I45"/>
      <c r="J45"/>
      <c r="K45"/>
      <c r="L45"/>
    </row>
    <row r="46" spans="1:12" s="182" customFormat="1" ht="30" x14ac:dyDescent="0.25">
      <c r="A46" s="235" t="s">
        <v>367</v>
      </c>
      <c r="B46" s="349" t="s">
        <v>886</v>
      </c>
      <c r="C46" s="333">
        <v>3584966</v>
      </c>
      <c r="D46" s="333">
        <v>1660242</v>
      </c>
      <c r="E46" s="346"/>
      <c r="F46" s="334">
        <v>3584966</v>
      </c>
      <c r="G46" s="334">
        <v>1660242</v>
      </c>
      <c r="H46"/>
      <c r="I46"/>
      <c r="J46"/>
      <c r="K46"/>
      <c r="L46"/>
    </row>
    <row r="47" spans="1:12" s="182" customFormat="1" x14ac:dyDescent="0.25">
      <c r="A47" s="235" t="s">
        <v>368</v>
      </c>
      <c r="B47" s="349" t="s">
        <v>697</v>
      </c>
      <c r="C47" s="333">
        <v>68845836</v>
      </c>
      <c r="D47" s="333">
        <v>11441072</v>
      </c>
      <c r="E47" s="346"/>
      <c r="F47" s="334">
        <v>68845836</v>
      </c>
      <c r="G47" s="334">
        <v>11441072</v>
      </c>
      <c r="H47"/>
      <c r="I47"/>
      <c r="J47"/>
      <c r="K47"/>
      <c r="L47"/>
    </row>
    <row r="48" spans="1:12" s="182" customFormat="1" x14ac:dyDescent="0.25">
      <c r="A48" s="235" t="s">
        <v>369</v>
      </c>
      <c r="B48" s="349" t="s">
        <v>887</v>
      </c>
      <c r="C48" s="333" t="s">
        <v>432</v>
      </c>
      <c r="D48" s="333" t="s">
        <v>432</v>
      </c>
      <c r="E48" s="346"/>
      <c r="F48" s="334" t="s">
        <v>432</v>
      </c>
      <c r="G48" s="334">
        <v>237284</v>
      </c>
      <c r="H48"/>
      <c r="I48"/>
      <c r="J48"/>
      <c r="K48"/>
      <c r="L48"/>
    </row>
    <row r="49" spans="1:12" s="182" customFormat="1" x14ac:dyDescent="0.25">
      <c r="A49" s="235" t="s">
        <v>370</v>
      </c>
      <c r="B49" s="349" t="s">
        <v>888</v>
      </c>
      <c r="C49" s="333" t="s">
        <v>432</v>
      </c>
      <c r="D49" s="333" t="s">
        <v>432</v>
      </c>
      <c r="E49" s="346"/>
      <c r="F49" s="334" t="s">
        <v>432</v>
      </c>
      <c r="G49" s="334">
        <v>130468</v>
      </c>
      <c r="H49"/>
      <c r="I49"/>
      <c r="J49"/>
      <c r="K49"/>
      <c r="L49"/>
    </row>
    <row r="50" spans="1:12" s="182" customFormat="1" ht="30" x14ac:dyDescent="0.25">
      <c r="A50" s="235" t="s">
        <v>371</v>
      </c>
      <c r="B50" s="349" t="s">
        <v>889</v>
      </c>
      <c r="C50" s="333">
        <v>-32386390</v>
      </c>
      <c r="D50" s="333">
        <v>-1040506</v>
      </c>
      <c r="E50" s="346"/>
      <c r="F50" s="334">
        <v>-32386390</v>
      </c>
      <c r="G50" s="334">
        <v>-1040506</v>
      </c>
      <c r="H50"/>
      <c r="I50"/>
      <c r="J50"/>
      <c r="K50"/>
      <c r="L50"/>
    </row>
    <row r="51" spans="1:12" s="182" customFormat="1" ht="30" x14ac:dyDescent="0.25">
      <c r="A51" s="235" t="s">
        <v>372</v>
      </c>
      <c r="B51" s="349" t="s">
        <v>890</v>
      </c>
      <c r="C51" s="333">
        <v>-3628395</v>
      </c>
      <c r="D51" s="333">
        <v>-3447957</v>
      </c>
      <c r="E51" s="346"/>
      <c r="F51" s="334">
        <v>-4242915</v>
      </c>
      <c r="G51" s="334">
        <v>-4734936</v>
      </c>
      <c r="H51"/>
      <c r="I51"/>
      <c r="J51"/>
      <c r="K51"/>
      <c r="L51"/>
    </row>
    <row r="52" spans="1:12" s="185" customFormat="1" x14ac:dyDescent="0.25">
      <c r="A52" s="310" t="s">
        <v>602</v>
      </c>
      <c r="B52" s="311" t="s">
        <v>343</v>
      </c>
      <c r="C52" s="339">
        <v>318847469</v>
      </c>
      <c r="D52" s="275">
        <v>253217743</v>
      </c>
      <c r="E52" s="345"/>
      <c r="F52" s="275">
        <v>344572552</v>
      </c>
      <c r="G52" s="275">
        <v>272150690</v>
      </c>
      <c r="H52"/>
      <c r="I52"/>
      <c r="J52"/>
      <c r="K52"/>
      <c r="L52"/>
    </row>
    <row r="53" spans="1:12" s="185" customFormat="1" x14ac:dyDescent="0.25">
      <c r="A53" s="310" t="s">
        <v>881</v>
      </c>
      <c r="B53" s="311" t="s">
        <v>891</v>
      </c>
      <c r="C53" s="339">
        <v>355345238</v>
      </c>
      <c r="D53" s="275">
        <v>293182597</v>
      </c>
      <c r="E53" s="345"/>
      <c r="F53" s="275">
        <v>381070321</v>
      </c>
      <c r="G53" s="275">
        <v>312115544</v>
      </c>
      <c r="H53"/>
      <c r="I53"/>
      <c r="J53"/>
      <c r="K53"/>
      <c r="L53"/>
    </row>
    <row r="54" spans="1:12" x14ac:dyDescent="0.25">
      <c r="F54" s="332"/>
      <c r="G54" s="332"/>
    </row>
    <row r="56" spans="1:12" ht="15.75" x14ac:dyDescent="0.25">
      <c r="C56" s="395" t="s">
        <v>73</v>
      </c>
      <c r="D56" s="395"/>
      <c r="E56" s="342"/>
      <c r="F56" s="396" t="s">
        <v>74</v>
      </c>
      <c r="G56" s="396"/>
    </row>
    <row r="57" spans="1:12" s="354" customFormat="1" x14ac:dyDescent="0.25">
      <c r="A57" s="243" t="s">
        <v>610</v>
      </c>
      <c r="B57" s="243" t="s">
        <v>611</v>
      </c>
      <c r="C57" s="301" t="s">
        <v>313</v>
      </c>
      <c r="D57" s="301" t="s">
        <v>314</v>
      </c>
      <c r="E57" s="343"/>
      <c r="F57" s="338">
        <v>44926</v>
      </c>
      <c r="G57" s="338">
        <v>44561</v>
      </c>
    </row>
    <row r="58" spans="1:12" x14ac:dyDescent="0.25">
      <c r="A58" s="235"/>
      <c r="B58" s="349"/>
      <c r="C58" s="272" t="s">
        <v>16</v>
      </c>
      <c r="D58" s="272" t="s">
        <v>16</v>
      </c>
      <c r="E58" s="344"/>
      <c r="F58" s="272" t="s">
        <v>16</v>
      </c>
      <c r="G58" s="272" t="s">
        <v>16</v>
      </c>
    </row>
    <row r="59" spans="1:12" s="182" customFormat="1" ht="30" x14ac:dyDescent="0.25">
      <c r="A59" s="235" t="s">
        <v>373</v>
      </c>
      <c r="B59" s="349" t="s">
        <v>382</v>
      </c>
      <c r="C59" s="333">
        <v>0</v>
      </c>
      <c r="D59" s="333">
        <v>0</v>
      </c>
      <c r="E59" s="346"/>
      <c r="F59" s="333">
        <v>69468183</v>
      </c>
      <c r="G59" s="333">
        <v>60282986</v>
      </c>
      <c r="H59"/>
      <c r="I59"/>
      <c r="J59"/>
      <c r="K59"/>
      <c r="L59"/>
    </row>
    <row r="60" spans="1:12" s="182" customFormat="1" ht="30" x14ac:dyDescent="0.25">
      <c r="A60" s="235" t="s">
        <v>374</v>
      </c>
      <c r="B60" s="349" t="s">
        <v>892</v>
      </c>
      <c r="C60" s="333">
        <v>99892726</v>
      </c>
      <c r="D60" s="333">
        <v>99866288</v>
      </c>
      <c r="E60" s="346"/>
      <c r="F60" s="333">
        <v>99892762</v>
      </c>
      <c r="G60" s="333">
        <v>99866288</v>
      </c>
      <c r="H60"/>
      <c r="I60"/>
      <c r="J60"/>
      <c r="K60"/>
      <c r="L60"/>
    </row>
    <row r="61" spans="1:12" x14ac:dyDescent="0.25">
      <c r="A61" s="235" t="s">
        <v>375</v>
      </c>
      <c r="B61" s="349" t="s">
        <v>383</v>
      </c>
      <c r="C61" s="332">
        <v>0</v>
      </c>
      <c r="D61" s="332">
        <v>0</v>
      </c>
      <c r="F61" s="332">
        <v>12899286</v>
      </c>
      <c r="G61" s="332">
        <v>37772866</v>
      </c>
    </row>
    <row r="62" spans="1:12" s="185" customFormat="1" x14ac:dyDescent="0.25">
      <c r="A62" s="310" t="s">
        <v>51</v>
      </c>
      <c r="B62" s="311" t="s">
        <v>47</v>
      </c>
      <c r="C62" s="339">
        <v>99892726</v>
      </c>
      <c r="D62" s="275">
        <v>99866288</v>
      </c>
      <c r="E62" s="345"/>
      <c r="F62" s="339">
        <v>182260195</v>
      </c>
      <c r="G62" s="275">
        <v>197922140</v>
      </c>
      <c r="H62"/>
      <c r="I62"/>
      <c r="J62"/>
      <c r="K62"/>
      <c r="L62"/>
    </row>
    <row r="63" spans="1:12" ht="45" x14ac:dyDescent="0.25">
      <c r="A63" s="235" t="s">
        <v>376</v>
      </c>
      <c r="B63" s="349" t="s">
        <v>893</v>
      </c>
      <c r="C63" s="333">
        <v>473973</v>
      </c>
      <c r="D63" s="333">
        <v>100000</v>
      </c>
      <c r="F63" s="333">
        <v>473973</v>
      </c>
      <c r="G63" s="333">
        <v>100000</v>
      </c>
    </row>
    <row r="64" spans="1:12" s="182" customFormat="1" ht="30" x14ac:dyDescent="0.25">
      <c r="A64" s="235" t="s">
        <v>377</v>
      </c>
      <c r="B64" s="349" t="s">
        <v>894</v>
      </c>
      <c r="C64" s="333">
        <v>0</v>
      </c>
      <c r="D64" s="333">
        <v>0</v>
      </c>
      <c r="E64" s="346"/>
      <c r="F64" s="333" t="s">
        <v>432</v>
      </c>
      <c r="G64" s="333">
        <v>37369</v>
      </c>
      <c r="H64"/>
      <c r="I64"/>
      <c r="J64"/>
      <c r="K64"/>
      <c r="L64"/>
    </row>
    <row r="65" spans="1:12" s="185" customFormat="1" x14ac:dyDescent="0.25">
      <c r="A65" s="310" t="s">
        <v>378</v>
      </c>
      <c r="B65" s="311" t="s">
        <v>895</v>
      </c>
      <c r="C65" s="339">
        <v>100366699</v>
      </c>
      <c r="D65" s="275">
        <v>99966288</v>
      </c>
      <c r="E65" s="345"/>
      <c r="F65" s="339">
        <v>182734168</v>
      </c>
      <c r="G65" s="275">
        <v>198059509</v>
      </c>
      <c r="H65"/>
      <c r="I65"/>
      <c r="J65"/>
      <c r="K65"/>
      <c r="L65"/>
    </row>
    <row r="66" spans="1:12" x14ac:dyDescent="0.25">
      <c r="A66" s="235" t="s">
        <v>379</v>
      </c>
      <c r="B66" s="349" t="s">
        <v>896</v>
      </c>
      <c r="C66" s="333"/>
      <c r="D66" s="333"/>
      <c r="F66" s="333"/>
      <c r="G66" s="333"/>
    </row>
    <row r="67" spans="1:12" x14ac:dyDescent="0.25">
      <c r="A67" s="235" t="s">
        <v>380</v>
      </c>
      <c r="B67" s="349" t="s">
        <v>404</v>
      </c>
      <c r="C67" s="333">
        <v>100366699</v>
      </c>
      <c r="D67" s="333">
        <v>99966288</v>
      </c>
      <c r="F67" s="333" t="s">
        <v>612</v>
      </c>
      <c r="G67" s="333">
        <v>160249274</v>
      </c>
    </row>
    <row r="68" spans="1:12" x14ac:dyDescent="0.25">
      <c r="A68" s="235" t="s">
        <v>381</v>
      </c>
      <c r="B68" s="349" t="s">
        <v>405</v>
      </c>
      <c r="C68" s="333">
        <v>0</v>
      </c>
      <c r="D68" s="333">
        <v>0</v>
      </c>
      <c r="F68" s="333" t="s">
        <v>613</v>
      </c>
      <c r="G68" s="333">
        <v>37810235</v>
      </c>
    </row>
    <row r="71" spans="1:12" ht="15.75" x14ac:dyDescent="0.25">
      <c r="C71" s="395" t="s">
        <v>73</v>
      </c>
      <c r="D71" s="395"/>
      <c r="E71" s="342"/>
      <c r="F71" s="396" t="s">
        <v>74</v>
      </c>
      <c r="G71" s="396"/>
    </row>
    <row r="72" spans="1:12" s="354" customFormat="1" x14ac:dyDescent="0.25">
      <c r="A72" s="243" t="s">
        <v>384</v>
      </c>
      <c r="B72" s="243" t="s">
        <v>909</v>
      </c>
      <c r="C72" s="301" t="s">
        <v>313</v>
      </c>
      <c r="D72" s="301" t="s">
        <v>314</v>
      </c>
      <c r="E72" s="343"/>
      <c r="F72" s="338">
        <v>44926</v>
      </c>
      <c r="G72" s="338">
        <v>44561</v>
      </c>
    </row>
    <row r="73" spans="1:12" x14ac:dyDescent="0.25">
      <c r="A73" s="235"/>
      <c r="B73" s="349"/>
      <c r="C73" s="272" t="s">
        <v>16</v>
      </c>
      <c r="D73" s="272" t="s">
        <v>16</v>
      </c>
      <c r="E73" s="344"/>
      <c r="F73" s="272" t="s">
        <v>16</v>
      </c>
      <c r="G73" s="272" t="s">
        <v>16</v>
      </c>
    </row>
    <row r="74" spans="1:12" s="185" customFormat="1" x14ac:dyDescent="0.25">
      <c r="A74" s="310" t="s">
        <v>600</v>
      </c>
      <c r="B74" s="311" t="s">
        <v>342</v>
      </c>
      <c r="C74" s="339">
        <v>99966288</v>
      </c>
      <c r="D74" s="275">
        <v>203284381</v>
      </c>
      <c r="E74" s="345"/>
      <c r="F74" s="339">
        <v>198060364</v>
      </c>
      <c r="G74" s="275">
        <v>225159381</v>
      </c>
      <c r="H74"/>
      <c r="I74"/>
      <c r="J74"/>
      <c r="K74"/>
      <c r="L74"/>
    </row>
    <row r="75" spans="1:12" s="182" customFormat="1" x14ac:dyDescent="0.25">
      <c r="A75" s="235" t="s">
        <v>190</v>
      </c>
      <c r="B75" s="349" t="s">
        <v>898</v>
      </c>
      <c r="C75" s="333" t="s">
        <v>432</v>
      </c>
      <c r="D75" s="333" t="s">
        <v>432</v>
      </c>
      <c r="E75" s="346"/>
      <c r="F75" s="333">
        <v>20000000</v>
      </c>
      <c r="G75" s="333">
        <v>84949950</v>
      </c>
      <c r="H75"/>
      <c r="I75"/>
      <c r="J75"/>
      <c r="K75"/>
      <c r="L75"/>
    </row>
    <row r="76" spans="1:12" s="182" customFormat="1" x14ac:dyDescent="0.25">
      <c r="A76" s="235" t="s">
        <v>385</v>
      </c>
      <c r="B76" s="349" t="s">
        <v>899</v>
      </c>
      <c r="C76" s="333" t="s">
        <v>432</v>
      </c>
      <c r="D76" s="333">
        <v>99861000</v>
      </c>
      <c r="E76" s="346"/>
      <c r="F76" s="333" t="s">
        <v>432</v>
      </c>
      <c r="G76" s="333">
        <v>99861000</v>
      </c>
      <c r="H76"/>
      <c r="I76"/>
      <c r="J76"/>
      <c r="K76"/>
      <c r="L76"/>
    </row>
    <row r="77" spans="1:12" s="182" customFormat="1" ht="30.75" customHeight="1" x14ac:dyDescent="0.25">
      <c r="A77" s="235" t="s">
        <v>386</v>
      </c>
      <c r="B77" s="349" t="s">
        <v>900</v>
      </c>
      <c r="C77" s="333" t="s">
        <v>432</v>
      </c>
      <c r="D77" s="333">
        <v>-86672207</v>
      </c>
      <c r="E77" s="346"/>
      <c r="F77" s="333" t="s">
        <v>432</v>
      </c>
      <c r="G77" s="333">
        <v>-86672207</v>
      </c>
      <c r="H77"/>
      <c r="I77"/>
      <c r="J77"/>
      <c r="K77"/>
      <c r="L77"/>
    </row>
    <row r="78" spans="1:12" s="182" customFormat="1" x14ac:dyDescent="0.25">
      <c r="A78" s="235" t="s">
        <v>387</v>
      </c>
      <c r="B78" s="349" t="s">
        <v>901</v>
      </c>
      <c r="C78" s="333" t="s">
        <v>432</v>
      </c>
      <c r="D78" s="333">
        <v>-116200000</v>
      </c>
      <c r="E78" s="346"/>
      <c r="F78" s="333">
        <v>-35688383</v>
      </c>
      <c r="G78" s="333">
        <v>-124969097</v>
      </c>
      <c r="H78"/>
      <c r="I78"/>
      <c r="J78"/>
      <c r="K78"/>
      <c r="L78"/>
    </row>
    <row r="79" spans="1:12" s="182" customFormat="1" ht="30" x14ac:dyDescent="0.25">
      <c r="A79" s="235" t="s">
        <v>388</v>
      </c>
      <c r="B79" s="349" t="s">
        <v>902</v>
      </c>
      <c r="C79" s="333" t="s">
        <v>432</v>
      </c>
      <c r="D79" s="333">
        <v>1340530</v>
      </c>
      <c r="E79" s="346"/>
      <c r="F79" s="333" t="s">
        <v>432</v>
      </c>
      <c r="G79" s="333">
        <v>1340530</v>
      </c>
      <c r="H79"/>
      <c r="I79"/>
      <c r="J79"/>
      <c r="K79"/>
      <c r="L79"/>
    </row>
    <row r="80" spans="1:12" s="182" customFormat="1" ht="30" x14ac:dyDescent="0.25">
      <c r="A80" s="235" t="s">
        <v>389</v>
      </c>
      <c r="B80" s="349" t="s">
        <v>903</v>
      </c>
      <c r="C80" s="333" t="s">
        <v>432</v>
      </c>
      <c r="D80" s="333">
        <v>726121</v>
      </c>
      <c r="E80" s="346"/>
      <c r="F80" s="333">
        <v>-38224</v>
      </c>
      <c r="G80" s="333">
        <v>988116</v>
      </c>
      <c r="H80"/>
      <c r="I80"/>
      <c r="J80"/>
      <c r="K80"/>
      <c r="L80"/>
    </row>
    <row r="81" spans="1:12" s="182" customFormat="1" x14ac:dyDescent="0.25">
      <c r="A81" s="235" t="s">
        <v>390</v>
      </c>
      <c r="B81" s="349" t="s">
        <v>904</v>
      </c>
      <c r="C81" s="333">
        <v>526438</v>
      </c>
      <c r="D81" s="333">
        <v>105288</v>
      </c>
      <c r="E81" s="346"/>
      <c r="F81" s="333">
        <v>526438</v>
      </c>
      <c r="G81" s="333">
        <v>105288</v>
      </c>
      <c r="H81"/>
      <c r="I81"/>
      <c r="J81"/>
      <c r="K81"/>
      <c r="L81"/>
    </row>
    <row r="82" spans="1:12" s="182" customFormat="1" x14ac:dyDescent="0.25">
      <c r="A82" s="235" t="s">
        <v>391</v>
      </c>
      <c r="B82" s="349" t="s">
        <v>905</v>
      </c>
      <c r="C82" s="333" t="s">
        <v>432</v>
      </c>
      <c r="D82" s="333">
        <v>-1752704</v>
      </c>
      <c r="E82" s="346"/>
      <c r="F82" s="333" t="s">
        <v>432</v>
      </c>
      <c r="G82" s="333">
        <v>-1752704</v>
      </c>
      <c r="H82"/>
      <c r="I82"/>
      <c r="J82"/>
      <c r="K82"/>
      <c r="L82"/>
    </row>
    <row r="83" spans="1:12" s="182" customFormat="1" x14ac:dyDescent="0.25">
      <c r="A83" s="235" t="s">
        <v>392</v>
      </c>
      <c r="B83" s="349" t="s">
        <v>906</v>
      </c>
      <c r="C83" s="333" t="s">
        <v>432</v>
      </c>
      <c r="D83" s="333">
        <v>-726121</v>
      </c>
      <c r="E83" s="346"/>
      <c r="F83" s="333" t="s">
        <v>432</v>
      </c>
      <c r="G83" s="333">
        <v>-950748</v>
      </c>
      <c r="H83"/>
      <c r="I83"/>
      <c r="J83"/>
      <c r="K83"/>
      <c r="L83"/>
    </row>
    <row r="84" spans="1:12" s="182" customFormat="1" x14ac:dyDescent="0.25">
      <c r="A84" s="235" t="s">
        <v>897</v>
      </c>
      <c r="B84" s="349" t="s">
        <v>907</v>
      </c>
      <c r="C84" s="333">
        <v>-126027</v>
      </c>
      <c r="D84" s="333" t="s">
        <v>432</v>
      </c>
      <c r="E84" s="346"/>
      <c r="F84" s="333">
        <v>-126027</v>
      </c>
      <c r="G84" s="333" t="s">
        <v>432</v>
      </c>
      <c r="H84"/>
      <c r="I84"/>
      <c r="J84"/>
      <c r="K84"/>
      <c r="L84"/>
    </row>
    <row r="85" spans="1:12" s="185" customFormat="1" x14ac:dyDescent="0.25">
      <c r="A85" s="313" t="s">
        <v>393</v>
      </c>
      <c r="B85" s="355" t="s">
        <v>908</v>
      </c>
      <c r="C85" s="314">
        <v>400411</v>
      </c>
      <c r="D85" s="314">
        <v>-103318093</v>
      </c>
      <c r="E85" s="350"/>
      <c r="F85" s="314">
        <v>-15326196</v>
      </c>
      <c r="G85" s="314">
        <v>-27099872</v>
      </c>
    </row>
    <row r="86" spans="1:12" s="185" customFormat="1" x14ac:dyDescent="0.25">
      <c r="A86" s="310" t="s">
        <v>602</v>
      </c>
      <c r="B86" s="311" t="s">
        <v>343</v>
      </c>
      <c r="C86" s="339">
        <v>100366699</v>
      </c>
      <c r="D86" s="275">
        <v>99966288</v>
      </c>
      <c r="E86" s="345"/>
      <c r="F86" s="339">
        <v>182734168</v>
      </c>
      <c r="G86" s="275">
        <v>198059509</v>
      </c>
      <c r="H86"/>
      <c r="I86"/>
      <c r="J86"/>
      <c r="K86"/>
      <c r="L86"/>
    </row>
  </sheetData>
  <mergeCells count="10">
    <mergeCell ref="C2:D2"/>
    <mergeCell ref="F2:G2"/>
    <mergeCell ref="C71:D71"/>
    <mergeCell ref="F71:G71"/>
    <mergeCell ref="C31:D31"/>
    <mergeCell ref="F31:G31"/>
    <mergeCell ref="C56:D56"/>
    <mergeCell ref="F56:G56"/>
    <mergeCell ref="C39:D39"/>
    <mergeCell ref="F39:G39"/>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01F92-3D13-4EAB-843C-718780CD2118}">
  <sheetPr>
    <tabColor theme="9" tint="0.79998168889431442"/>
  </sheetPr>
  <dimension ref="A1:L46"/>
  <sheetViews>
    <sheetView showGridLines="0" zoomScale="80" zoomScaleNormal="80" workbookViewId="0">
      <selection activeCell="H21" sqref="H21"/>
    </sheetView>
  </sheetViews>
  <sheetFormatPr defaultRowHeight="15" x14ac:dyDescent="0.25"/>
  <cols>
    <col min="1" max="1" width="48.85546875" customWidth="1"/>
    <col min="2" max="2" width="44" customWidth="1"/>
    <col min="3" max="3" width="21.28515625" customWidth="1"/>
    <col min="4" max="4" width="21.5703125" customWidth="1"/>
    <col min="5" max="5" width="3.5703125" style="348" customWidth="1"/>
    <col min="6" max="6" width="28.42578125" customWidth="1"/>
    <col min="7" max="7" width="23.85546875" customWidth="1"/>
    <col min="8" max="8" width="18.5703125" customWidth="1"/>
    <col min="9" max="9" width="34.42578125" customWidth="1"/>
    <col min="10" max="10" width="19.28515625" customWidth="1"/>
    <col min="11" max="11" width="28.85546875" customWidth="1"/>
    <col min="12" max="12" width="16.28515625" customWidth="1"/>
  </cols>
  <sheetData>
    <row r="1" spans="1:12" s="94" customFormat="1" ht="45" x14ac:dyDescent="0.25">
      <c r="A1" s="96" t="str">
        <f>'Key financial indicators'!A1</f>
        <v>Akciju sabiedrības "Augstsprieguma tīkls" Saīsinātie starpperiodu finanšu pārskati par periodu no 01.01.2022. līdz 31.12.2022.</v>
      </c>
      <c r="B1" s="96" t="str">
        <f>'Key financial indicators'!B1</f>
        <v>JOINT STOCK COMPANY Augstsprieguma tīkls Condensed interim financial statements for the period from 01.01.2022 until 31.12.2022</v>
      </c>
      <c r="E1" s="341"/>
    </row>
    <row r="2" spans="1:12" ht="15.75" x14ac:dyDescent="0.25">
      <c r="C2" s="395" t="s">
        <v>73</v>
      </c>
      <c r="D2" s="395"/>
      <c r="E2" s="351"/>
      <c r="F2" s="396" t="s">
        <v>74</v>
      </c>
      <c r="G2" s="396"/>
    </row>
    <row r="3" spans="1:12" x14ac:dyDescent="0.25">
      <c r="A3" s="185" t="s">
        <v>910</v>
      </c>
      <c r="B3" s="185" t="s">
        <v>911</v>
      </c>
      <c r="C3" s="301" t="s">
        <v>313</v>
      </c>
      <c r="D3" s="301" t="s">
        <v>314</v>
      </c>
      <c r="E3" s="343"/>
      <c r="F3" s="338">
        <v>44926</v>
      </c>
      <c r="G3" s="338">
        <v>44561</v>
      </c>
    </row>
    <row r="4" spans="1:12" x14ac:dyDescent="0.25">
      <c r="C4" s="272" t="s">
        <v>16</v>
      </c>
      <c r="D4" s="272" t="s">
        <v>16</v>
      </c>
      <c r="E4" s="344"/>
      <c r="F4" s="272" t="s">
        <v>16</v>
      </c>
      <c r="G4" s="272" t="s">
        <v>16</v>
      </c>
    </row>
    <row r="5" spans="1:12" s="185" customFormat="1" x14ac:dyDescent="0.25">
      <c r="A5" s="313" t="s">
        <v>912</v>
      </c>
      <c r="B5" s="355" t="s">
        <v>914</v>
      </c>
      <c r="C5" s="314"/>
      <c r="D5" s="314"/>
      <c r="E5" s="350"/>
      <c r="F5" s="315"/>
      <c r="G5" s="315"/>
    </row>
    <row r="6" spans="1:12" s="185" customFormat="1" ht="30" x14ac:dyDescent="0.25">
      <c r="A6" s="313" t="s">
        <v>913</v>
      </c>
      <c r="B6" s="355" t="s">
        <v>915</v>
      </c>
      <c r="C6" s="314">
        <v>14635417</v>
      </c>
      <c r="D6" s="314">
        <v>14212293</v>
      </c>
      <c r="E6" s="350"/>
      <c r="F6" s="315">
        <v>15086525</v>
      </c>
      <c r="G6" s="315">
        <v>14715877</v>
      </c>
    </row>
    <row r="7" spans="1:12" s="182" customFormat="1" x14ac:dyDescent="0.25">
      <c r="A7" s="235" t="s">
        <v>394</v>
      </c>
      <c r="B7" s="349" t="s">
        <v>916</v>
      </c>
      <c r="C7" s="333">
        <v>84234</v>
      </c>
      <c r="D7" s="333">
        <v>57729</v>
      </c>
      <c r="E7" s="346"/>
      <c r="F7" s="334">
        <v>120880</v>
      </c>
      <c r="G7" s="334">
        <v>98705</v>
      </c>
      <c r="H7"/>
      <c r="I7"/>
      <c r="J7"/>
      <c r="K7"/>
      <c r="L7"/>
    </row>
    <row r="8" spans="1:12" s="182" customFormat="1" x14ac:dyDescent="0.25">
      <c r="A8" s="235" t="s">
        <v>395</v>
      </c>
      <c r="B8" s="349" t="s">
        <v>917</v>
      </c>
      <c r="C8" s="333">
        <v>686101</v>
      </c>
      <c r="D8" s="333">
        <v>1145431</v>
      </c>
      <c r="E8" s="346"/>
      <c r="F8" s="334">
        <v>686101</v>
      </c>
      <c r="G8" s="334">
        <v>1145431</v>
      </c>
      <c r="H8"/>
      <c r="I8"/>
      <c r="J8"/>
      <c r="K8"/>
      <c r="L8"/>
    </row>
    <row r="9" spans="1:12" s="182" customFormat="1" x14ac:dyDescent="0.25">
      <c r="A9" s="235" t="s">
        <v>292</v>
      </c>
      <c r="B9" s="349" t="s">
        <v>297</v>
      </c>
      <c r="C9" s="333">
        <v>-923648</v>
      </c>
      <c r="D9" s="333">
        <v>-780036</v>
      </c>
      <c r="E9" s="346"/>
      <c r="F9" s="334">
        <v>-949899</v>
      </c>
      <c r="G9" s="334">
        <v>-873488</v>
      </c>
      <c r="H9"/>
      <c r="I9"/>
      <c r="J9"/>
      <c r="K9"/>
      <c r="L9"/>
    </row>
    <row r="10" spans="1:12" s="185" customFormat="1" ht="30" x14ac:dyDescent="0.25">
      <c r="A10" s="310" t="s">
        <v>312</v>
      </c>
      <c r="B10" s="311" t="s">
        <v>918</v>
      </c>
      <c r="C10" s="339">
        <v>14482104</v>
      </c>
      <c r="D10" s="275">
        <v>14635417</v>
      </c>
      <c r="E10" s="345"/>
      <c r="F10" s="275">
        <v>14943607</v>
      </c>
      <c r="G10" s="275">
        <v>15086525</v>
      </c>
      <c r="H10"/>
      <c r="I10"/>
      <c r="J10"/>
      <c r="K10"/>
      <c r="L10"/>
    </row>
    <row r="11" spans="1:12" s="185" customFormat="1" x14ac:dyDescent="0.25">
      <c r="A11" s="313"/>
      <c r="B11" s="355"/>
      <c r="C11" s="314"/>
      <c r="D11" s="314"/>
      <c r="E11" s="350"/>
      <c r="F11" s="315"/>
      <c r="G11" s="315"/>
    </row>
    <row r="12" spans="1:12" s="185" customFormat="1" x14ac:dyDescent="0.25">
      <c r="A12" s="313" t="s">
        <v>919</v>
      </c>
      <c r="B12" s="355" t="s">
        <v>921</v>
      </c>
      <c r="C12" s="314"/>
      <c r="D12" s="314"/>
      <c r="E12" s="350"/>
      <c r="F12" s="315"/>
      <c r="G12" s="315"/>
    </row>
    <row r="13" spans="1:12" s="185" customFormat="1" ht="30" x14ac:dyDescent="0.25">
      <c r="A13" s="313" t="s">
        <v>913</v>
      </c>
      <c r="B13" s="355" t="s">
        <v>922</v>
      </c>
      <c r="C13" s="314">
        <v>14938982</v>
      </c>
      <c r="D13" s="314">
        <v>14418995</v>
      </c>
      <c r="E13" s="350"/>
      <c r="F13" s="315">
        <v>15406319</v>
      </c>
      <c r="G13" s="315">
        <v>14933065</v>
      </c>
    </row>
    <row r="14" spans="1:12" s="182" customFormat="1" x14ac:dyDescent="0.25">
      <c r="A14" s="235" t="s">
        <v>394</v>
      </c>
      <c r="B14" s="349" t="s">
        <v>916</v>
      </c>
      <c r="C14" s="333">
        <v>84234</v>
      </c>
      <c r="D14" s="333">
        <v>57729</v>
      </c>
      <c r="E14" s="346"/>
      <c r="F14" s="334">
        <v>120880</v>
      </c>
      <c r="G14" s="334">
        <v>98705</v>
      </c>
      <c r="H14"/>
      <c r="I14"/>
      <c r="J14"/>
      <c r="K14"/>
      <c r="L14"/>
    </row>
    <row r="15" spans="1:12" s="182" customFormat="1" x14ac:dyDescent="0.25">
      <c r="A15" s="235" t="s">
        <v>396</v>
      </c>
      <c r="B15" s="349" t="s">
        <v>403</v>
      </c>
      <c r="C15" s="333">
        <v>686101</v>
      </c>
      <c r="D15" s="333">
        <v>1145431</v>
      </c>
      <c r="E15" s="346"/>
      <c r="F15" s="334">
        <v>686101</v>
      </c>
      <c r="G15" s="334">
        <v>1145431</v>
      </c>
      <c r="H15"/>
      <c r="I15"/>
      <c r="J15"/>
      <c r="K15"/>
      <c r="L15"/>
    </row>
    <row r="16" spans="1:12" s="182" customFormat="1" x14ac:dyDescent="0.25">
      <c r="A16" s="235" t="s">
        <v>397</v>
      </c>
      <c r="B16" s="349" t="s">
        <v>923</v>
      </c>
      <c r="C16" s="333">
        <v>-832660</v>
      </c>
      <c r="D16" s="333">
        <v>-683173</v>
      </c>
      <c r="E16" s="346"/>
      <c r="F16" s="334">
        <v>-872877</v>
      </c>
      <c r="G16" s="334">
        <v>-770882</v>
      </c>
      <c r="H16"/>
      <c r="I16"/>
      <c r="J16"/>
      <c r="K16"/>
      <c r="L16"/>
    </row>
    <row r="17" spans="1:12" s="182" customFormat="1" x14ac:dyDescent="0.25">
      <c r="A17" s="235" t="s">
        <v>398</v>
      </c>
      <c r="B17" s="349" t="s">
        <v>201</v>
      </c>
      <c r="C17" s="333">
        <v>-230893</v>
      </c>
      <c r="D17" s="333">
        <v>-237970</v>
      </c>
      <c r="E17" s="346"/>
      <c r="F17" s="334">
        <v>-230893</v>
      </c>
      <c r="G17" s="334">
        <v>-260821</v>
      </c>
      <c r="H17"/>
      <c r="I17"/>
      <c r="J17"/>
      <c r="K17"/>
      <c r="L17"/>
    </row>
    <row r="18" spans="1:12" s="182" customFormat="1" x14ac:dyDescent="0.25">
      <c r="A18" s="235" t="s">
        <v>399</v>
      </c>
      <c r="B18" s="349" t="s">
        <v>924</v>
      </c>
      <c r="C18" s="333">
        <v>230893</v>
      </c>
      <c r="D18" s="333">
        <v>237970</v>
      </c>
      <c r="E18" s="346"/>
      <c r="F18" s="334">
        <v>251549</v>
      </c>
      <c r="G18" s="334">
        <v>260821</v>
      </c>
      <c r="H18"/>
      <c r="I18"/>
      <c r="J18"/>
      <c r="K18"/>
      <c r="L18"/>
    </row>
    <row r="19" spans="1:12" s="185" customFormat="1" x14ac:dyDescent="0.25">
      <c r="A19" s="310" t="s">
        <v>920</v>
      </c>
      <c r="B19" s="311" t="s">
        <v>925</v>
      </c>
      <c r="C19" s="339">
        <v>14876656</v>
      </c>
      <c r="D19" s="275">
        <v>14938982</v>
      </c>
      <c r="E19" s="345"/>
      <c r="F19" s="275">
        <v>15361079</v>
      </c>
      <c r="G19" s="275">
        <v>15406319</v>
      </c>
      <c r="H19"/>
      <c r="I19"/>
      <c r="J19"/>
      <c r="K19"/>
      <c r="L19"/>
    </row>
    <row r="20" spans="1:12" s="182" customFormat="1" x14ac:dyDescent="0.25">
      <c r="A20" s="235" t="s">
        <v>400</v>
      </c>
      <c r="B20" s="349" t="s">
        <v>926</v>
      </c>
      <c r="C20" s="333"/>
      <c r="D20" s="333"/>
      <c r="E20" s="346"/>
      <c r="F20" s="334"/>
      <c r="G20" s="334"/>
      <c r="H20"/>
      <c r="I20"/>
      <c r="J20"/>
      <c r="K20"/>
      <c r="L20"/>
    </row>
    <row r="21" spans="1:12" s="182" customFormat="1" x14ac:dyDescent="0.25">
      <c r="A21" s="235" t="s">
        <v>401</v>
      </c>
      <c r="B21" s="349" t="s">
        <v>404</v>
      </c>
      <c r="C21" s="333">
        <v>13437902</v>
      </c>
      <c r="D21" s="333">
        <v>14199182</v>
      </c>
      <c r="E21" s="346"/>
      <c r="F21" s="334">
        <v>13897260</v>
      </c>
      <c r="G21" s="334">
        <v>14647122</v>
      </c>
      <c r="H21"/>
      <c r="I21"/>
      <c r="J21"/>
      <c r="K21"/>
      <c r="L21"/>
    </row>
    <row r="22" spans="1:12" s="182" customFormat="1" x14ac:dyDescent="0.25">
      <c r="A22" s="235" t="s">
        <v>402</v>
      </c>
      <c r="B22" s="349" t="s">
        <v>405</v>
      </c>
      <c r="C22" s="333">
        <v>1438755</v>
      </c>
      <c r="D22" s="333">
        <v>739800</v>
      </c>
      <c r="E22" s="346"/>
      <c r="F22" s="334">
        <v>1463819</v>
      </c>
      <c r="G22" s="334">
        <v>759197</v>
      </c>
      <c r="H22"/>
      <c r="I22"/>
      <c r="J22"/>
      <c r="K22"/>
      <c r="L22"/>
    </row>
    <row r="25" spans="1:12" ht="15.75" x14ac:dyDescent="0.25">
      <c r="C25" s="395" t="s">
        <v>73</v>
      </c>
      <c r="D25" s="395"/>
      <c r="E25" s="351"/>
      <c r="F25" s="396" t="s">
        <v>74</v>
      </c>
      <c r="G25" s="396"/>
    </row>
    <row r="26" spans="1:12" x14ac:dyDescent="0.25">
      <c r="A26" s="185" t="s">
        <v>927</v>
      </c>
      <c r="B26" s="185" t="s">
        <v>928</v>
      </c>
      <c r="C26" s="301" t="s">
        <v>313</v>
      </c>
      <c r="D26" s="301" t="s">
        <v>314</v>
      </c>
      <c r="E26" s="343"/>
      <c r="F26" s="338">
        <v>44926</v>
      </c>
      <c r="G26" s="338">
        <v>44561</v>
      </c>
    </row>
    <row r="27" spans="1:12" x14ac:dyDescent="0.25">
      <c r="C27" s="272" t="s">
        <v>16</v>
      </c>
      <c r="D27" s="272" t="s">
        <v>16</v>
      </c>
      <c r="E27" s="344"/>
      <c r="F27" s="272" t="s">
        <v>16</v>
      </c>
      <c r="G27" s="272" t="s">
        <v>16</v>
      </c>
    </row>
    <row r="28" spans="1:12" s="185" customFormat="1" x14ac:dyDescent="0.25">
      <c r="A28" s="313" t="s">
        <v>406</v>
      </c>
      <c r="B28" s="355" t="s">
        <v>929</v>
      </c>
      <c r="C28" s="314"/>
      <c r="D28" s="314"/>
      <c r="E28" s="350"/>
      <c r="F28" s="315"/>
      <c r="G28" s="315"/>
    </row>
    <row r="29" spans="1:12" s="182" customFormat="1" x14ac:dyDescent="0.25">
      <c r="A29" s="235" t="s">
        <v>407</v>
      </c>
      <c r="B29" s="349" t="s">
        <v>413</v>
      </c>
      <c r="C29" s="333">
        <v>22684878</v>
      </c>
      <c r="D29" s="333">
        <v>17595113</v>
      </c>
      <c r="E29" s="346"/>
      <c r="F29" s="334">
        <v>22684878</v>
      </c>
      <c r="G29" s="334">
        <v>17639639</v>
      </c>
    </row>
    <row r="30" spans="1:12" s="182" customFormat="1" x14ac:dyDescent="0.25">
      <c r="A30" s="235" t="s">
        <v>408</v>
      </c>
      <c r="B30" s="349" t="s">
        <v>414</v>
      </c>
      <c r="C30" s="333">
        <v>6459489</v>
      </c>
      <c r="D30" s="333">
        <v>8036035</v>
      </c>
      <c r="E30" s="346"/>
      <c r="F30" s="334">
        <v>13870343</v>
      </c>
      <c r="G30" s="334">
        <v>15281343</v>
      </c>
      <c r="H30"/>
      <c r="I30"/>
      <c r="J30"/>
      <c r="K30"/>
      <c r="L30"/>
    </row>
    <row r="31" spans="1:12" s="185" customFormat="1" x14ac:dyDescent="0.25">
      <c r="A31" s="313" t="s">
        <v>409</v>
      </c>
      <c r="B31" s="355" t="s">
        <v>930</v>
      </c>
      <c r="C31" s="314">
        <v>29144367</v>
      </c>
      <c r="D31" s="314">
        <v>25631148</v>
      </c>
      <c r="E31" s="350"/>
      <c r="F31" s="315">
        <v>36555221</v>
      </c>
      <c r="G31" s="315">
        <v>32920982</v>
      </c>
    </row>
    <row r="32" spans="1:12" s="182" customFormat="1" x14ac:dyDescent="0.25">
      <c r="A32" s="235" t="s">
        <v>410</v>
      </c>
      <c r="B32" s="349" t="s">
        <v>931</v>
      </c>
      <c r="C32" s="333">
        <v>95367</v>
      </c>
      <c r="D32" s="333">
        <v>15902</v>
      </c>
      <c r="E32" s="346"/>
      <c r="F32" s="334">
        <v>2418699</v>
      </c>
      <c r="G32" s="334">
        <v>6108141</v>
      </c>
      <c r="H32"/>
      <c r="I32"/>
      <c r="J32"/>
      <c r="K32"/>
      <c r="L32"/>
    </row>
    <row r="33" spans="1:12" s="182" customFormat="1" x14ac:dyDescent="0.25">
      <c r="A33" s="235" t="s">
        <v>411</v>
      </c>
      <c r="B33" s="349" t="s">
        <v>932</v>
      </c>
      <c r="C33" s="333" t="s">
        <v>934</v>
      </c>
      <c r="D33" s="333">
        <v>2907326</v>
      </c>
      <c r="E33" s="346"/>
      <c r="F33" s="334">
        <v>2661923</v>
      </c>
      <c r="G33" s="334">
        <v>3931938</v>
      </c>
      <c r="H33"/>
      <c r="I33"/>
      <c r="J33"/>
      <c r="K33"/>
      <c r="L33"/>
    </row>
    <row r="34" spans="1:12" s="185" customFormat="1" x14ac:dyDescent="0.25">
      <c r="A34" s="310" t="s">
        <v>412</v>
      </c>
      <c r="B34" s="311" t="s">
        <v>933</v>
      </c>
      <c r="C34" s="339">
        <v>31901658</v>
      </c>
      <c r="D34" s="275">
        <v>28554376</v>
      </c>
      <c r="E34" s="345"/>
      <c r="F34" s="275">
        <v>41635843</v>
      </c>
      <c r="G34" s="275">
        <v>42961061</v>
      </c>
      <c r="H34"/>
      <c r="I34"/>
      <c r="J34"/>
      <c r="K34"/>
      <c r="L34"/>
    </row>
    <row r="37" spans="1:12" ht="15.75" x14ac:dyDescent="0.25">
      <c r="C37" s="395" t="s">
        <v>73</v>
      </c>
      <c r="D37" s="395"/>
      <c r="E37" s="351"/>
      <c r="F37" s="396" t="s">
        <v>74</v>
      </c>
      <c r="G37" s="396"/>
    </row>
    <row r="38" spans="1:12" x14ac:dyDescent="0.25">
      <c r="A38" s="185"/>
      <c r="B38" s="185"/>
      <c r="C38" s="301" t="s">
        <v>313</v>
      </c>
      <c r="D38" s="301" t="s">
        <v>314</v>
      </c>
      <c r="E38" s="343"/>
      <c r="F38" s="338">
        <v>44926</v>
      </c>
      <c r="G38" s="338">
        <v>44561</v>
      </c>
    </row>
    <row r="39" spans="1:12" x14ac:dyDescent="0.25">
      <c r="C39" s="272" t="s">
        <v>16</v>
      </c>
      <c r="D39" s="272" t="s">
        <v>16</v>
      </c>
      <c r="E39" s="344"/>
      <c r="F39" s="272" t="s">
        <v>16</v>
      </c>
      <c r="G39" s="272" t="s">
        <v>16</v>
      </c>
    </row>
    <row r="40" spans="1:12" s="185" customFormat="1" x14ac:dyDescent="0.25">
      <c r="A40" s="313" t="s">
        <v>935</v>
      </c>
      <c r="B40" s="355" t="s">
        <v>936</v>
      </c>
      <c r="C40" s="314"/>
      <c r="D40" s="314"/>
      <c r="E40" s="350"/>
      <c r="F40" s="315"/>
      <c r="G40" s="315"/>
    </row>
    <row r="41" spans="1:12" s="182" customFormat="1" ht="30" x14ac:dyDescent="0.25">
      <c r="A41" s="235" t="s">
        <v>415</v>
      </c>
      <c r="B41" s="349" t="s">
        <v>937</v>
      </c>
      <c r="C41" s="333">
        <v>1455828</v>
      </c>
      <c r="D41" s="333">
        <v>299430</v>
      </c>
      <c r="E41" s="346"/>
      <c r="F41" s="334">
        <v>2532589</v>
      </c>
      <c r="G41" s="334">
        <v>504163</v>
      </c>
      <c r="H41"/>
      <c r="I41"/>
      <c r="J41"/>
      <c r="K41"/>
      <c r="L41"/>
    </row>
    <row r="42" spans="1:12" s="182" customFormat="1" x14ac:dyDescent="0.25">
      <c r="A42" s="235" t="s">
        <v>416</v>
      </c>
      <c r="B42" s="349" t="s">
        <v>938</v>
      </c>
      <c r="C42" s="333">
        <v>479283</v>
      </c>
      <c r="D42" s="333">
        <v>1247950</v>
      </c>
      <c r="E42" s="346"/>
      <c r="F42" s="334">
        <v>479283</v>
      </c>
      <c r="G42" s="334">
        <v>1247950</v>
      </c>
      <c r="H42"/>
      <c r="I42"/>
      <c r="J42"/>
      <c r="K42"/>
      <c r="L42"/>
    </row>
    <row r="43" spans="1:12" s="182" customFormat="1" x14ac:dyDescent="0.25">
      <c r="A43" s="235" t="s">
        <v>417</v>
      </c>
      <c r="B43" s="349" t="s">
        <v>939</v>
      </c>
      <c r="C43" s="333">
        <v>650</v>
      </c>
      <c r="D43" s="333">
        <v>131</v>
      </c>
      <c r="E43" s="346"/>
      <c r="F43" s="334">
        <v>8581032</v>
      </c>
      <c r="G43" s="334">
        <v>956942</v>
      </c>
      <c r="H43"/>
      <c r="I43"/>
      <c r="J43"/>
      <c r="K43"/>
      <c r="L43"/>
    </row>
    <row r="44" spans="1:12" s="182" customFormat="1" x14ac:dyDescent="0.25">
      <c r="A44" s="235" t="s">
        <v>418</v>
      </c>
      <c r="B44" s="349" t="s">
        <v>940</v>
      </c>
      <c r="C44" s="333">
        <v>2973285</v>
      </c>
      <c r="D44" s="333">
        <v>2319653</v>
      </c>
      <c r="E44" s="346"/>
      <c r="F44" s="334">
        <v>4101274</v>
      </c>
      <c r="G44" s="334">
        <v>3549100</v>
      </c>
      <c r="H44"/>
      <c r="I44"/>
      <c r="J44"/>
      <c r="K44"/>
      <c r="L44"/>
    </row>
    <row r="45" spans="1:12" s="185" customFormat="1" x14ac:dyDescent="0.25">
      <c r="A45" s="313" t="s">
        <v>419</v>
      </c>
      <c r="B45" s="355" t="s">
        <v>941</v>
      </c>
      <c r="C45" s="314">
        <v>4909046</v>
      </c>
      <c r="D45" s="314">
        <v>3867164</v>
      </c>
      <c r="E45" s="350"/>
      <c r="F45" s="315">
        <v>15694178</v>
      </c>
      <c r="G45" s="315">
        <v>6258155</v>
      </c>
    </row>
    <row r="46" spans="1:12" s="185" customFormat="1" x14ac:dyDescent="0.25">
      <c r="A46" s="310" t="s">
        <v>420</v>
      </c>
      <c r="B46" s="311" t="s">
        <v>942</v>
      </c>
      <c r="C46" s="339">
        <v>36810704</v>
      </c>
      <c r="D46" s="275">
        <v>32421540</v>
      </c>
      <c r="E46" s="345"/>
      <c r="F46" s="275">
        <v>57330021</v>
      </c>
      <c r="G46" s="275">
        <v>49219216</v>
      </c>
      <c r="H46"/>
      <c r="I46"/>
      <c r="J46"/>
      <c r="K46"/>
      <c r="L46"/>
    </row>
  </sheetData>
  <mergeCells count="6">
    <mergeCell ref="C2:D2"/>
    <mergeCell ref="F2:G2"/>
    <mergeCell ref="C25:D25"/>
    <mergeCell ref="F25:G25"/>
    <mergeCell ref="C37:D37"/>
    <mergeCell ref="F37:G37"/>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CB41F-C5CD-4440-9CAD-188BF5E10694}">
  <sheetPr>
    <tabColor theme="9" tint="0.79998168889431442"/>
  </sheetPr>
  <dimension ref="A1:F60"/>
  <sheetViews>
    <sheetView showGridLines="0" zoomScale="80" zoomScaleNormal="80" workbookViewId="0">
      <selection activeCell="A14" sqref="A14"/>
    </sheetView>
  </sheetViews>
  <sheetFormatPr defaultRowHeight="15" x14ac:dyDescent="0.25"/>
  <cols>
    <col min="1" max="1" width="48.85546875" customWidth="1"/>
    <col min="2" max="2" width="44" customWidth="1"/>
    <col min="3" max="3" width="21.28515625" customWidth="1"/>
    <col min="4" max="4" width="21.5703125" customWidth="1"/>
    <col min="5" max="5" width="28.42578125" customWidth="1"/>
    <col min="6" max="6" width="23.85546875" customWidth="1"/>
    <col min="7" max="7" width="18.5703125" customWidth="1"/>
    <col min="8" max="8" width="34.42578125" customWidth="1"/>
    <col min="9" max="9" width="19.28515625" customWidth="1"/>
    <col min="10" max="10" width="28.85546875" customWidth="1"/>
    <col min="11" max="11" width="16.28515625" customWidth="1"/>
  </cols>
  <sheetData>
    <row r="1" spans="1:6" s="94" customFormat="1" ht="45" x14ac:dyDescent="0.25">
      <c r="A1" s="96" t="str">
        <f>'Key financial indicators'!A1</f>
        <v>Akciju sabiedrības "Augstsprieguma tīkls" Saīsinātie starpperiodu finanšu pārskati par periodu no 01.01.2022. līdz 31.12.2022.</v>
      </c>
      <c r="B1" s="96" t="str">
        <f>'Key financial indicators'!B1</f>
        <v>JOINT STOCK COMPANY Augstsprieguma tīkls Condensed interim financial statements for the period from 01.01.2022 until 31.12.2022</v>
      </c>
    </row>
    <row r="2" spans="1:6" x14ac:dyDescent="0.25">
      <c r="A2" s="105"/>
      <c r="B2" s="105"/>
    </row>
    <row r="3" spans="1:6" s="185" customFormat="1" x14ac:dyDescent="0.25">
      <c r="A3" s="307" t="s">
        <v>943</v>
      </c>
      <c r="B3" s="307" t="s">
        <v>944</v>
      </c>
      <c r="C3" s="402" t="s">
        <v>73</v>
      </c>
      <c r="D3" s="402"/>
      <c r="E3" s="402"/>
      <c r="F3" s="402"/>
    </row>
    <row r="4" spans="1:6" x14ac:dyDescent="0.25">
      <c r="A4" s="106"/>
      <c r="B4" s="106"/>
      <c r="C4" s="175" t="s">
        <v>421</v>
      </c>
      <c r="D4" s="175" t="s">
        <v>422</v>
      </c>
      <c r="E4" s="175" t="s">
        <v>423</v>
      </c>
      <c r="F4" s="175" t="s">
        <v>424</v>
      </c>
    </row>
    <row r="5" spans="1:6" x14ac:dyDescent="0.25">
      <c r="A5" s="106"/>
      <c r="B5" s="106"/>
      <c r="C5" s="175" t="s">
        <v>962</v>
      </c>
      <c r="D5" s="175" t="s">
        <v>425</v>
      </c>
      <c r="E5" s="175" t="s">
        <v>426</v>
      </c>
      <c r="F5" s="175" t="s">
        <v>427</v>
      </c>
    </row>
    <row r="6" spans="1:6" x14ac:dyDescent="0.25">
      <c r="A6" s="107"/>
      <c r="B6" s="108"/>
      <c r="C6" s="306" t="s">
        <v>16</v>
      </c>
      <c r="D6" s="306" t="s">
        <v>16</v>
      </c>
      <c r="E6" s="306" t="s">
        <v>16</v>
      </c>
      <c r="F6" s="306" t="s">
        <v>16</v>
      </c>
    </row>
    <row r="7" spans="1:6" s="185" customFormat="1" x14ac:dyDescent="0.25">
      <c r="A7" s="310" t="s">
        <v>313</v>
      </c>
      <c r="B7" s="357">
        <v>44926</v>
      </c>
      <c r="C7" s="312"/>
      <c r="D7" s="275"/>
      <c r="E7" s="275"/>
      <c r="F7" s="275"/>
    </row>
    <row r="8" spans="1:6" s="185" customFormat="1" x14ac:dyDescent="0.25">
      <c r="A8" s="335" t="s">
        <v>428</v>
      </c>
      <c r="B8" s="335" t="s">
        <v>961</v>
      </c>
      <c r="C8" s="314"/>
      <c r="D8" s="314"/>
      <c r="E8" s="315"/>
      <c r="F8" s="315"/>
    </row>
    <row r="9" spans="1:6" s="182" customFormat="1" x14ac:dyDescent="0.25">
      <c r="A9" s="235" t="s">
        <v>429</v>
      </c>
      <c r="B9" s="235" t="s">
        <v>433</v>
      </c>
      <c r="C9" s="333">
        <v>0</v>
      </c>
      <c r="D9" s="333">
        <v>0</v>
      </c>
      <c r="E9" s="334">
        <v>0</v>
      </c>
      <c r="F9" s="334">
        <v>0</v>
      </c>
    </row>
    <row r="10" spans="1:6" s="185" customFormat="1" x14ac:dyDescent="0.25">
      <c r="A10" s="335" t="s">
        <v>430</v>
      </c>
      <c r="B10" s="335" t="s">
        <v>434</v>
      </c>
      <c r="C10" s="314"/>
      <c r="D10" s="314"/>
      <c r="E10" s="315"/>
      <c r="F10" s="315"/>
    </row>
    <row r="11" spans="1:6" x14ac:dyDescent="0.25">
      <c r="A11" s="235" t="s">
        <v>945</v>
      </c>
      <c r="B11" s="234" t="s">
        <v>953</v>
      </c>
      <c r="C11" s="309">
        <v>92042624</v>
      </c>
      <c r="D11" s="309">
        <v>0</v>
      </c>
      <c r="E11" s="308">
        <v>92042624</v>
      </c>
      <c r="F11" s="308" t="s">
        <v>432</v>
      </c>
    </row>
    <row r="12" spans="1:6" ht="30" x14ac:dyDescent="0.25">
      <c r="A12" s="235" t="s">
        <v>946</v>
      </c>
      <c r="B12" s="234" t="s">
        <v>954</v>
      </c>
      <c r="C12" s="309">
        <v>22391754</v>
      </c>
      <c r="D12" s="309">
        <v>0</v>
      </c>
      <c r="E12" s="308" t="s">
        <v>432</v>
      </c>
      <c r="F12" s="308">
        <v>22391754</v>
      </c>
    </row>
    <row r="13" spans="1:6" ht="30" x14ac:dyDescent="0.25">
      <c r="A13" s="235" t="s">
        <v>947</v>
      </c>
      <c r="B13" s="234" t="s">
        <v>955</v>
      </c>
      <c r="C13" s="309">
        <v>46422</v>
      </c>
      <c r="D13" s="309">
        <v>0</v>
      </c>
      <c r="E13" s="308" t="s">
        <v>432</v>
      </c>
      <c r="F13" s="308">
        <v>46422</v>
      </c>
    </row>
    <row r="14" spans="1:6" x14ac:dyDescent="0.25">
      <c r="A14" s="235" t="s">
        <v>948</v>
      </c>
      <c r="B14" s="234" t="s">
        <v>963</v>
      </c>
      <c r="C14" s="309">
        <v>8384944</v>
      </c>
      <c r="D14" s="309">
        <v>0</v>
      </c>
      <c r="E14" s="308" t="s">
        <v>432</v>
      </c>
      <c r="F14" s="308">
        <v>8384944</v>
      </c>
    </row>
    <row r="15" spans="1:6" s="185" customFormat="1" x14ac:dyDescent="0.25">
      <c r="A15" s="335" t="s">
        <v>431</v>
      </c>
      <c r="B15" s="335" t="s">
        <v>435</v>
      </c>
      <c r="C15" s="314"/>
      <c r="D15" s="314">
        <v>0</v>
      </c>
      <c r="E15" s="315"/>
      <c r="F15" s="315"/>
    </row>
    <row r="16" spans="1:6" x14ac:dyDescent="0.25">
      <c r="A16" s="235" t="s">
        <v>949</v>
      </c>
      <c r="B16" s="234" t="s">
        <v>957</v>
      </c>
      <c r="C16" s="309">
        <v>100366699</v>
      </c>
      <c r="D16" s="309">
        <v>0</v>
      </c>
      <c r="E16" s="308">
        <v>100366699</v>
      </c>
      <c r="F16" s="308" t="s">
        <v>432</v>
      </c>
    </row>
    <row r="17" spans="1:6" x14ac:dyDescent="0.25">
      <c r="A17" s="235" t="s">
        <v>950</v>
      </c>
      <c r="B17" s="234" t="s">
        <v>958</v>
      </c>
      <c r="C17" s="309">
        <v>14876656</v>
      </c>
      <c r="D17" s="309">
        <v>0</v>
      </c>
      <c r="E17" s="308" t="s">
        <v>432</v>
      </c>
      <c r="F17" s="308">
        <v>14876656</v>
      </c>
    </row>
    <row r="18" spans="1:6" ht="30" x14ac:dyDescent="0.25">
      <c r="A18" s="235" t="s">
        <v>951</v>
      </c>
      <c r="B18" s="234" t="s">
        <v>959</v>
      </c>
      <c r="C18" s="309">
        <v>31901658</v>
      </c>
      <c r="D18" s="309">
        <v>0</v>
      </c>
      <c r="E18" s="308" t="s">
        <v>432</v>
      </c>
      <c r="F18" s="308">
        <v>31901658</v>
      </c>
    </row>
    <row r="19" spans="1:6" s="185" customFormat="1" x14ac:dyDescent="0.25">
      <c r="A19" s="310" t="s">
        <v>314</v>
      </c>
      <c r="B19" s="357">
        <v>44561</v>
      </c>
      <c r="C19" s="312"/>
      <c r="D19" s="275"/>
      <c r="E19" s="275"/>
      <c r="F19" s="275"/>
    </row>
    <row r="20" spans="1:6" s="185" customFormat="1" x14ac:dyDescent="0.25">
      <c r="A20" s="335" t="s">
        <v>428</v>
      </c>
      <c r="B20" s="313" t="s">
        <v>961</v>
      </c>
      <c r="C20" s="314"/>
      <c r="D20" s="314"/>
      <c r="E20" s="315"/>
      <c r="F20" s="315"/>
    </row>
    <row r="21" spans="1:6" s="182" customFormat="1" x14ac:dyDescent="0.25">
      <c r="A21" s="235" t="s">
        <v>429</v>
      </c>
      <c r="B21" s="235" t="s">
        <v>433</v>
      </c>
      <c r="C21" s="333">
        <v>619931886</v>
      </c>
      <c r="D21" s="333">
        <v>0</v>
      </c>
      <c r="E21" s="334" t="s">
        <v>432</v>
      </c>
      <c r="F21" s="334">
        <v>619931886</v>
      </c>
    </row>
    <row r="22" spans="1:6" s="185" customFormat="1" x14ac:dyDescent="0.25">
      <c r="A22" s="335" t="s">
        <v>430</v>
      </c>
      <c r="B22" s="313" t="s">
        <v>434</v>
      </c>
      <c r="C22" s="314"/>
      <c r="D22" s="314"/>
      <c r="E22" s="315"/>
      <c r="F22" s="315"/>
    </row>
    <row r="23" spans="1:6" s="182" customFormat="1" x14ac:dyDescent="0.25">
      <c r="A23" s="235" t="s">
        <v>952</v>
      </c>
      <c r="B23" s="235" t="s">
        <v>953</v>
      </c>
      <c r="C23" s="333">
        <v>48513943</v>
      </c>
      <c r="D23" s="333">
        <v>0</v>
      </c>
      <c r="E23" s="334">
        <v>48513943</v>
      </c>
      <c r="F23" s="334" t="s">
        <v>432</v>
      </c>
    </row>
    <row r="24" spans="1:6" s="182" customFormat="1" ht="30" x14ac:dyDescent="0.25">
      <c r="A24" s="235" t="s">
        <v>946</v>
      </c>
      <c r="B24" s="235" t="s">
        <v>960</v>
      </c>
      <c r="C24" s="333">
        <v>21508872</v>
      </c>
      <c r="D24" s="333">
        <v>0</v>
      </c>
      <c r="E24" s="334" t="s">
        <v>432</v>
      </c>
      <c r="F24" s="334">
        <v>21508872</v>
      </c>
    </row>
    <row r="25" spans="1:6" s="182" customFormat="1" ht="30" x14ac:dyDescent="0.25">
      <c r="A25" s="235" t="s">
        <v>947</v>
      </c>
      <c r="B25" s="235" t="s">
        <v>955</v>
      </c>
      <c r="C25" s="333">
        <v>1422</v>
      </c>
      <c r="D25" s="333">
        <v>0</v>
      </c>
      <c r="E25" s="334" t="s">
        <v>432</v>
      </c>
      <c r="F25" s="334">
        <v>1422</v>
      </c>
    </row>
    <row r="26" spans="1:6" s="182" customFormat="1" x14ac:dyDescent="0.25">
      <c r="A26" s="235" t="s">
        <v>948</v>
      </c>
      <c r="B26" s="235" t="s">
        <v>963</v>
      </c>
      <c r="C26" s="333">
        <v>1174056</v>
      </c>
      <c r="D26" s="333">
        <v>0</v>
      </c>
      <c r="E26" s="334" t="s">
        <v>432</v>
      </c>
      <c r="F26" s="334">
        <v>1174056</v>
      </c>
    </row>
    <row r="27" spans="1:6" s="185" customFormat="1" x14ac:dyDescent="0.25">
      <c r="A27" s="335" t="s">
        <v>431</v>
      </c>
      <c r="B27" s="313" t="s">
        <v>435</v>
      </c>
      <c r="C27" s="314"/>
      <c r="D27" s="314"/>
      <c r="E27" s="315"/>
      <c r="F27" s="315"/>
    </row>
    <row r="28" spans="1:6" s="182" customFormat="1" x14ac:dyDescent="0.25">
      <c r="A28" s="235" t="s">
        <v>949</v>
      </c>
      <c r="B28" s="235" t="s">
        <v>957</v>
      </c>
      <c r="C28" s="333">
        <v>99966288</v>
      </c>
      <c r="D28" s="333">
        <v>0</v>
      </c>
      <c r="E28" s="334">
        <v>99966288</v>
      </c>
      <c r="F28" s="334" t="s">
        <v>432</v>
      </c>
    </row>
    <row r="29" spans="1:6" s="182" customFormat="1" x14ac:dyDescent="0.25">
      <c r="A29" s="235" t="s">
        <v>950</v>
      </c>
      <c r="B29" s="235" t="s">
        <v>958</v>
      </c>
      <c r="C29" s="333">
        <v>14938982</v>
      </c>
      <c r="D29" s="333">
        <v>0</v>
      </c>
      <c r="E29" s="334" t="s">
        <v>432</v>
      </c>
      <c r="F29" s="334">
        <v>14938982</v>
      </c>
    </row>
    <row r="30" spans="1:6" s="182" customFormat="1" ht="30" x14ac:dyDescent="0.25">
      <c r="A30" s="235" t="s">
        <v>951</v>
      </c>
      <c r="B30" s="235" t="s">
        <v>959</v>
      </c>
      <c r="C30" s="333">
        <v>28554376</v>
      </c>
      <c r="D30" s="333">
        <v>0</v>
      </c>
      <c r="E30" s="334" t="s">
        <v>432</v>
      </c>
      <c r="F30" s="334">
        <v>28554376</v>
      </c>
    </row>
    <row r="33" spans="1:6" s="185" customFormat="1" x14ac:dyDescent="0.25">
      <c r="A33" s="307"/>
      <c r="B33" s="307"/>
      <c r="C33" s="403" t="s">
        <v>74</v>
      </c>
      <c r="D33" s="403"/>
      <c r="E33" s="403"/>
      <c r="F33" s="403"/>
    </row>
    <row r="34" spans="1:6" x14ac:dyDescent="0.25">
      <c r="A34" s="106"/>
      <c r="B34" s="106"/>
      <c r="C34" s="175" t="s">
        <v>421</v>
      </c>
      <c r="D34" s="175" t="s">
        <v>422</v>
      </c>
      <c r="E34" s="175" t="s">
        <v>423</v>
      </c>
      <c r="F34" s="175" t="s">
        <v>424</v>
      </c>
    </row>
    <row r="35" spans="1:6" x14ac:dyDescent="0.25">
      <c r="A35" s="106"/>
      <c r="B35" s="106"/>
      <c r="C35" s="358" t="s">
        <v>962</v>
      </c>
      <c r="D35" s="175" t="s">
        <v>425</v>
      </c>
      <c r="E35" s="175" t="s">
        <v>426</v>
      </c>
      <c r="F35" s="175" t="s">
        <v>427</v>
      </c>
    </row>
    <row r="36" spans="1:6" x14ac:dyDescent="0.25">
      <c r="A36" s="107"/>
      <c r="B36" s="108"/>
      <c r="C36" s="306" t="s">
        <v>16</v>
      </c>
      <c r="D36" s="306" t="s">
        <v>16</v>
      </c>
      <c r="E36" s="306" t="s">
        <v>16</v>
      </c>
      <c r="F36" s="306" t="s">
        <v>16</v>
      </c>
    </row>
    <row r="37" spans="1:6" s="185" customFormat="1" x14ac:dyDescent="0.25">
      <c r="A37" s="310" t="s">
        <v>313</v>
      </c>
      <c r="B37" s="357">
        <v>44926</v>
      </c>
      <c r="C37" s="312"/>
      <c r="D37" s="275"/>
      <c r="E37" s="275"/>
      <c r="F37" s="275"/>
    </row>
    <row r="38" spans="1:6" s="185" customFormat="1" x14ac:dyDescent="0.25">
      <c r="A38" s="335" t="s">
        <v>428</v>
      </c>
      <c r="B38" s="335" t="s">
        <v>961</v>
      </c>
      <c r="C38" s="314"/>
      <c r="D38" s="314"/>
      <c r="E38" s="315"/>
      <c r="F38" s="315"/>
    </row>
    <row r="39" spans="1:6" s="182" customFormat="1" x14ac:dyDescent="0.25">
      <c r="A39" s="235" t="s">
        <v>964</v>
      </c>
      <c r="B39" s="235" t="s">
        <v>433</v>
      </c>
      <c r="C39" s="333">
        <v>0</v>
      </c>
      <c r="D39" s="333">
        <v>0</v>
      </c>
      <c r="E39" s="334">
        <v>0</v>
      </c>
      <c r="F39" s="334">
        <v>0</v>
      </c>
    </row>
    <row r="40" spans="1:6" s="185" customFormat="1" x14ac:dyDescent="0.25">
      <c r="A40" s="335" t="s">
        <v>430</v>
      </c>
      <c r="B40" s="335" t="s">
        <v>434</v>
      </c>
      <c r="C40" s="314"/>
      <c r="D40" s="314"/>
      <c r="E40" s="315"/>
      <c r="F40" s="315"/>
    </row>
    <row r="41" spans="1:6" x14ac:dyDescent="0.25">
      <c r="A41" s="235" t="s">
        <v>945</v>
      </c>
      <c r="B41" s="234" t="s">
        <v>953</v>
      </c>
      <c r="C41" s="309">
        <v>103009740</v>
      </c>
      <c r="D41" s="309" t="s">
        <v>432</v>
      </c>
      <c r="E41" s="308">
        <v>103009740</v>
      </c>
      <c r="F41" s="308" t="s">
        <v>432</v>
      </c>
    </row>
    <row r="42" spans="1:6" ht="30" x14ac:dyDescent="0.25">
      <c r="A42" s="235" t="s">
        <v>946</v>
      </c>
      <c r="B42" s="234" t="s">
        <v>954</v>
      </c>
      <c r="C42" s="309">
        <v>32568000</v>
      </c>
      <c r="D42" s="309" t="s">
        <v>432</v>
      </c>
      <c r="E42" s="308" t="s">
        <v>432</v>
      </c>
      <c r="F42" s="308">
        <v>32568000</v>
      </c>
    </row>
    <row r="43" spans="1:6" ht="30" x14ac:dyDescent="0.25">
      <c r="A43" s="235" t="s">
        <v>947</v>
      </c>
      <c r="B43" s="234" t="s">
        <v>955</v>
      </c>
      <c r="C43" s="309">
        <v>46422</v>
      </c>
      <c r="D43" s="309" t="s">
        <v>432</v>
      </c>
      <c r="E43" s="308" t="s">
        <v>432</v>
      </c>
      <c r="F43" s="308">
        <v>46422</v>
      </c>
    </row>
    <row r="44" spans="1:6" x14ac:dyDescent="0.25">
      <c r="A44" s="235" t="s">
        <v>948</v>
      </c>
      <c r="B44" s="234" t="s">
        <v>963</v>
      </c>
      <c r="C44" s="309">
        <v>8384944</v>
      </c>
      <c r="D44" s="309" t="s">
        <v>432</v>
      </c>
      <c r="E44" s="308" t="s">
        <v>432</v>
      </c>
      <c r="F44" s="308">
        <v>8384944</v>
      </c>
    </row>
    <row r="45" spans="1:6" s="185" customFormat="1" x14ac:dyDescent="0.25">
      <c r="A45" s="335" t="s">
        <v>431</v>
      </c>
      <c r="B45" s="335" t="s">
        <v>435</v>
      </c>
      <c r="C45" s="314"/>
      <c r="D45" s="314"/>
      <c r="E45" s="315"/>
      <c r="F45" s="315"/>
    </row>
    <row r="46" spans="1:6" x14ac:dyDescent="0.25">
      <c r="A46" s="235" t="s">
        <v>949</v>
      </c>
      <c r="B46" s="234" t="s">
        <v>957</v>
      </c>
      <c r="C46" s="309">
        <v>182734168</v>
      </c>
      <c r="D46" s="309" t="s">
        <v>432</v>
      </c>
      <c r="E46" s="308">
        <v>182734168</v>
      </c>
      <c r="F46" s="308" t="s">
        <v>432</v>
      </c>
    </row>
    <row r="47" spans="1:6" x14ac:dyDescent="0.25">
      <c r="A47" s="235" t="s">
        <v>950</v>
      </c>
      <c r="B47" s="234" t="s">
        <v>958</v>
      </c>
      <c r="C47" s="309">
        <v>15361079</v>
      </c>
      <c r="D47" s="309" t="s">
        <v>432</v>
      </c>
      <c r="E47" s="308" t="s">
        <v>432</v>
      </c>
      <c r="F47" s="308">
        <v>15361079</v>
      </c>
    </row>
    <row r="48" spans="1:6" ht="30" x14ac:dyDescent="0.25">
      <c r="A48" s="235" t="s">
        <v>951</v>
      </c>
      <c r="B48" s="234" t="s">
        <v>959</v>
      </c>
      <c r="C48" s="309">
        <v>41635843</v>
      </c>
      <c r="D48" s="309" t="s">
        <v>432</v>
      </c>
      <c r="E48" s="308" t="s">
        <v>432</v>
      </c>
      <c r="F48" s="308">
        <v>41635843</v>
      </c>
    </row>
    <row r="49" spans="1:6" s="185" customFormat="1" x14ac:dyDescent="0.25">
      <c r="A49" s="310" t="s">
        <v>314</v>
      </c>
      <c r="B49" s="357">
        <v>44561</v>
      </c>
      <c r="C49" s="312"/>
      <c r="D49" s="275"/>
      <c r="E49" s="275"/>
      <c r="F49" s="275"/>
    </row>
    <row r="50" spans="1:6" s="185" customFormat="1" x14ac:dyDescent="0.25">
      <c r="A50" s="335" t="s">
        <v>428</v>
      </c>
      <c r="B50" s="313" t="s">
        <v>961</v>
      </c>
      <c r="C50" s="314"/>
      <c r="D50" s="314"/>
      <c r="E50" s="315"/>
      <c r="F50" s="315"/>
    </row>
    <row r="51" spans="1:6" s="182" customFormat="1" x14ac:dyDescent="0.25">
      <c r="A51" s="235" t="s">
        <v>429</v>
      </c>
      <c r="B51" s="235" t="s">
        <v>433</v>
      </c>
      <c r="C51" s="333">
        <v>1014855803</v>
      </c>
      <c r="D51" s="333" t="s">
        <v>432</v>
      </c>
      <c r="E51" s="334" t="s">
        <v>432</v>
      </c>
      <c r="F51" s="334">
        <v>1014855803</v>
      </c>
    </row>
    <row r="52" spans="1:6" s="185" customFormat="1" x14ac:dyDescent="0.25">
      <c r="A52" s="335" t="s">
        <v>430</v>
      </c>
      <c r="B52" s="313" t="s">
        <v>434</v>
      </c>
      <c r="C52" s="314"/>
      <c r="D52" s="314"/>
      <c r="E52" s="315"/>
      <c r="F52" s="315"/>
    </row>
    <row r="53" spans="1:6" s="182" customFormat="1" x14ac:dyDescent="0.25">
      <c r="A53" s="235" t="s">
        <v>945</v>
      </c>
      <c r="B53" s="235" t="s">
        <v>953</v>
      </c>
      <c r="C53" s="333">
        <v>63190053</v>
      </c>
      <c r="D53" s="333" t="s">
        <v>432</v>
      </c>
      <c r="E53" s="334">
        <v>63190053</v>
      </c>
      <c r="F53" s="334" t="s">
        <v>432</v>
      </c>
    </row>
    <row r="54" spans="1:6" s="182" customFormat="1" ht="30" x14ac:dyDescent="0.25">
      <c r="A54" s="235" t="s">
        <v>946</v>
      </c>
      <c r="B54" s="235" t="s">
        <v>954</v>
      </c>
      <c r="C54" s="333">
        <v>34882006</v>
      </c>
      <c r="D54" s="333" t="s">
        <v>432</v>
      </c>
      <c r="E54" s="334" t="s">
        <v>432</v>
      </c>
      <c r="F54" s="334">
        <v>34882006</v>
      </c>
    </row>
    <row r="55" spans="1:6" s="182" customFormat="1" ht="30" x14ac:dyDescent="0.25">
      <c r="A55" s="235" t="s">
        <v>947</v>
      </c>
      <c r="B55" s="235" t="s">
        <v>955</v>
      </c>
      <c r="C55" s="333">
        <v>1422</v>
      </c>
      <c r="D55" s="333" t="s">
        <v>432</v>
      </c>
      <c r="E55" s="334" t="s">
        <v>432</v>
      </c>
      <c r="F55" s="334">
        <v>1422</v>
      </c>
    </row>
    <row r="56" spans="1:6" s="182" customFormat="1" x14ac:dyDescent="0.25">
      <c r="A56" s="235" t="s">
        <v>948</v>
      </c>
      <c r="B56" s="235" t="s">
        <v>956</v>
      </c>
      <c r="C56" s="333">
        <v>1174056</v>
      </c>
      <c r="D56" s="333" t="s">
        <v>432</v>
      </c>
      <c r="E56" s="334" t="s">
        <v>432</v>
      </c>
      <c r="F56" s="334">
        <v>1174056</v>
      </c>
    </row>
    <row r="57" spans="1:6" s="185" customFormat="1" x14ac:dyDescent="0.25">
      <c r="A57" s="335" t="s">
        <v>431</v>
      </c>
      <c r="B57" s="313" t="s">
        <v>435</v>
      </c>
      <c r="C57" s="314"/>
      <c r="D57" s="314"/>
      <c r="E57" s="315"/>
      <c r="F57" s="315"/>
    </row>
    <row r="58" spans="1:6" s="182" customFormat="1" x14ac:dyDescent="0.25">
      <c r="A58" s="235" t="s">
        <v>949</v>
      </c>
      <c r="B58" s="235" t="s">
        <v>957</v>
      </c>
      <c r="C58" s="333">
        <v>198059509</v>
      </c>
      <c r="D58" s="333" t="s">
        <v>432</v>
      </c>
      <c r="E58" s="334">
        <v>198059509</v>
      </c>
      <c r="F58" s="334" t="s">
        <v>432</v>
      </c>
    </row>
    <row r="59" spans="1:6" s="182" customFormat="1" x14ac:dyDescent="0.25">
      <c r="A59" s="235" t="s">
        <v>950</v>
      </c>
      <c r="B59" s="235" t="s">
        <v>958</v>
      </c>
      <c r="C59" s="333">
        <v>15406319</v>
      </c>
      <c r="D59" s="333" t="s">
        <v>432</v>
      </c>
      <c r="E59" s="334" t="s">
        <v>432</v>
      </c>
      <c r="F59" s="334">
        <v>15406319</v>
      </c>
    </row>
    <row r="60" spans="1:6" s="182" customFormat="1" ht="30" x14ac:dyDescent="0.25">
      <c r="A60" s="235" t="s">
        <v>951</v>
      </c>
      <c r="B60" s="235" t="s">
        <v>959</v>
      </c>
      <c r="C60" s="333">
        <v>42961061</v>
      </c>
      <c r="D60" s="333" t="s">
        <v>432</v>
      </c>
      <c r="E60" s="334" t="s">
        <v>432</v>
      </c>
      <c r="F60" s="334">
        <v>42961061</v>
      </c>
    </row>
  </sheetData>
  <mergeCells count="2">
    <mergeCell ref="C3:F3"/>
    <mergeCell ref="C33:F3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8D243-1109-4BEE-8D58-0C8B2453F38D}">
  <sheetPr>
    <tabColor theme="9" tint="0.79998168889431442"/>
  </sheetPr>
  <dimension ref="A1:L38"/>
  <sheetViews>
    <sheetView showGridLines="0" zoomScale="80" zoomScaleNormal="80" workbookViewId="0">
      <selection activeCell="A39" sqref="A39"/>
    </sheetView>
  </sheetViews>
  <sheetFormatPr defaultRowHeight="15" x14ac:dyDescent="0.25"/>
  <cols>
    <col min="1" max="1" width="48.85546875" customWidth="1"/>
    <col min="2" max="2" width="44" customWidth="1"/>
    <col min="3" max="3" width="21.28515625" customWidth="1"/>
    <col min="4" max="4" width="21.5703125" customWidth="1"/>
    <col min="5" max="5" width="3.5703125" style="348" customWidth="1"/>
    <col min="6" max="6" width="28.42578125" customWidth="1"/>
    <col min="7" max="7" width="23.85546875" customWidth="1"/>
    <col min="8" max="8" width="18.5703125" customWidth="1"/>
    <col min="9" max="9" width="34.42578125" customWidth="1"/>
    <col min="10" max="10" width="19.28515625" customWidth="1"/>
    <col min="11" max="11" width="28.85546875" customWidth="1"/>
    <col min="12" max="12" width="16.28515625" customWidth="1"/>
  </cols>
  <sheetData>
    <row r="1" spans="1:12" s="94" customFormat="1" ht="45" x14ac:dyDescent="0.25">
      <c r="A1" s="96" t="str">
        <f>'Key financial indicators'!A1</f>
        <v>Akciju sabiedrības "Augstsprieguma tīkls" Saīsinātie starpperiodu finanšu pārskati par periodu no 01.01.2022. līdz 31.12.2022.</v>
      </c>
      <c r="B1" s="96" t="str">
        <f>'Key financial indicators'!B1</f>
        <v>JOINT STOCK COMPANY Augstsprieguma tīkls Condensed interim financial statements for the period from 01.01.2022 until 31.12.2022</v>
      </c>
      <c r="E1" s="341"/>
    </row>
    <row r="3" spans="1:12" x14ac:dyDescent="0.25">
      <c r="A3" s="185" t="s">
        <v>965</v>
      </c>
      <c r="B3" s="185" t="s">
        <v>966</v>
      </c>
    </row>
    <row r="5" spans="1:12" ht="15.75" x14ac:dyDescent="0.25">
      <c r="C5" s="395" t="s">
        <v>73</v>
      </c>
      <c r="D5" s="395"/>
      <c r="E5" s="356"/>
      <c r="F5" s="396" t="s">
        <v>74</v>
      </c>
      <c r="G5" s="396"/>
    </row>
    <row r="6" spans="1:12" ht="54" customHeight="1" x14ac:dyDescent="0.25">
      <c r="A6" s="243" t="s">
        <v>967</v>
      </c>
      <c r="B6" s="243" t="s">
        <v>968</v>
      </c>
      <c r="C6" s="301">
        <v>2022</v>
      </c>
      <c r="D6" s="301">
        <v>2021</v>
      </c>
      <c r="E6" s="343"/>
      <c r="F6" s="301">
        <v>2022</v>
      </c>
      <c r="G6" s="301">
        <v>2021</v>
      </c>
    </row>
    <row r="7" spans="1:12" s="185" customFormat="1" x14ac:dyDescent="0.25">
      <c r="A7" s="313"/>
      <c r="B7" s="355"/>
      <c r="C7" s="272"/>
      <c r="D7" s="272"/>
      <c r="E7" s="344"/>
      <c r="F7" s="272"/>
      <c r="G7" s="272"/>
    </row>
    <row r="8" spans="1:12" s="185" customFormat="1" x14ac:dyDescent="0.25">
      <c r="A8" s="313" t="s">
        <v>75</v>
      </c>
      <c r="B8" s="355" t="s">
        <v>969</v>
      </c>
      <c r="C8" s="272" t="s">
        <v>16</v>
      </c>
      <c r="D8" s="272" t="s">
        <v>16</v>
      </c>
      <c r="E8" s="344"/>
      <c r="F8" s="272" t="s">
        <v>16</v>
      </c>
      <c r="G8" s="272" t="s">
        <v>16</v>
      </c>
    </row>
    <row r="9" spans="1:12" s="182" customFormat="1" x14ac:dyDescent="0.25">
      <c r="A9" s="235" t="s">
        <v>211</v>
      </c>
      <c r="B9" s="349" t="s">
        <v>743</v>
      </c>
      <c r="C9" s="333">
        <v>73514575</v>
      </c>
      <c r="D9" s="333">
        <v>74971551</v>
      </c>
      <c r="E9" s="346"/>
      <c r="F9" s="334">
        <v>73514575</v>
      </c>
      <c r="G9" s="334">
        <v>74971551</v>
      </c>
      <c r="H9"/>
      <c r="I9"/>
      <c r="J9"/>
      <c r="K9"/>
      <c r="L9"/>
    </row>
    <row r="10" spans="1:12" s="182" customFormat="1" x14ac:dyDescent="0.25">
      <c r="A10" s="235" t="s">
        <v>436</v>
      </c>
      <c r="B10" s="349" t="s">
        <v>225</v>
      </c>
      <c r="C10" s="333">
        <v>30205990</v>
      </c>
      <c r="D10" s="333">
        <v>8637314</v>
      </c>
      <c r="E10" s="346"/>
      <c r="F10" s="334">
        <v>30205990</v>
      </c>
      <c r="G10" s="334">
        <v>8637314</v>
      </c>
      <c r="H10"/>
      <c r="I10"/>
      <c r="J10"/>
      <c r="K10"/>
      <c r="L10"/>
    </row>
    <row r="11" spans="1:12" s="182" customFormat="1" x14ac:dyDescent="0.25">
      <c r="A11" s="235" t="s">
        <v>437</v>
      </c>
      <c r="B11" s="349" t="s">
        <v>227</v>
      </c>
      <c r="C11" s="333">
        <v>1843615</v>
      </c>
      <c r="D11" s="333">
        <v>427517</v>
      </c>
      <c r="E11" s="346"/>
      <c r="F11" s="334">
        <v>1843615</v>
      </c>
      <c r="G11" s="334">
        <v>427517</v>
      </c>
      <c r="H11"/>
      <c r="I11"/>
      <c r="J11"/>
      <c r="K11"/>
      <c r="L11"/>
    </row>
    <row r="12" spans="1:12" s="182" customFormat="1" x14ac:dyDescent="0.25">
      <c r="A12" s="235" t="s">
        <v>438</v>
      </c>
      <c r="B12" s="349" t="s">
        <v>226</v>
      </c>
      <c r="C12" s="333">
        <v>621896</v>
      </c>
      <c r="D12" s="333">
        <v>613795</v>
      </c>
      <c r="E12" s="346"/>
      <c r="F12" s="334">
        <v>621896</v>
      </c>
      <c r="G12" s="334">
        <v>613795</v>
      </c>
      <c r="H12"/>
      <c r="I12"/>
      <c r="J12"/>
      <c r="K12"/>
      <c r="L12"/>
    </row>
    <row r="13" spans="1:12" s="182" customFormat="1" x14ac:dyDescent="0.25">
      <c r="A13" s="235" t="s">
        <v>439</v>
      </c>
      <c r="B13" s="349" t="s">
        <v>970</v>
      </c>
      <c r="C13" s="333">
        <v>223692</v>
      </c>
      <c r="D13" s="333">
        <v>3325574</v>
      </c>
      <c r="E13" s="346"/>
      <c r="F13" s="334">
        <v>223692</v>
      </c>
      <c r="G13" s="334">
        <v>3325574</v>
      </c>
      <c r="H13"/>
      <c r="I13"/>
      <c r="J13"/>
      <c r="K13"/>
      <c r="L13"/>
    </row>
    <row r="14" spans="1:12" s="182" customFormat="1" x14ac:dyDescent="0.25">
      <c r="A14" s="235" t="s">
        <v>440</v>
      </c>
      <c r="B14" s="349" t="s">
        <v>451</v>
      </c>
      <c r="C14" s="333">
        <v>2396715</v>
      </c>
      <c r="D14" s="333">
        <v>1993613</v>
      </c>
      <c r="E14" s="346"/>
      <c r="F14" s="334">
        <v>2396715</v>
      </c>
      <c r="G14" s="334">
        <v>1993613</v>
      </c>
      <c r="H14"/>
      <c r="I14"/>
      <c r="J14"/>
      <c r="K14"/>
      <c r="L14"/>
    </row>
    <row r="15" spans="1:12" s="185" customFormat="1" ht="30" x14ac:dyDescent="0.25">
      <c r="A15" s="310" t="s">
        <v>441</v>
      </c>
      <c r="B15" s="311" t="s">
        <v>971</v>
      </c>
      <c r="C15" s="339">
        <v>108806483</v>
      </c>
      <c r="D15" s="275">
        <v>89969364</v>
      </c>
      <c r="E15" s="345"/>
      <c r="F15" s="275">
        <v>108806483</v>
      </c>
      <c r="G15" s="275">
        <v>89969364</v>
      </c>
      <c r="H15"/>
      <c r="I15"/>
      <c r="J15"/>
      <c r="K15"/>
      <c r="L15"/>
    </row>
    <row r="16" spans="1:12" s="182" customFormat="1" x14ac:dyDescent="0.25">
      <c r="A16" s="235"/>
      <c r="B16" s="349"/>
      <c r="C16" s="333"/>
      <c r="D16" s="333"/>
      <c r="E16" s="346"/>
      <c r="F16" s="334"/>
      <c r="G16" s="334"/>
      <c r="H16"/>
      <c r="I16"/>
      <c r="J16"/>
      <c r="K16"/>
      <c r="L16"/>
    </row>
    <row r="17" spans="1:12" s="185" customFormat="1" x14ac:dyDescent="0.25">
      <c r="A17" s="313" t="s">
        <v>442</v>
      </c>
      <c r="B17" s="355" t="s">
        <v>972</v>
      </c>
      <c r="C17" s="314"/>
      <c r="D17" s="314"/>
      <c r="E17" s="350"/>
      <c r="F17" s="315"/>
      <c r="G17" s="315"/>
    </row>
    <row r="18" spans="1:12" s="182" customFormat="1" x14ac:dyDescent="0.25">
      <c r="A18" s="235" t="s">
        <v>240</v>
      </c>
      <c r="B18" s="349" t="s">
        <v>255</v>
      </c>
      <c r="C18" s="333">
        <v>14076752</v>
      </c>
      <c r="D18" s="333">
        <v>10834310</v>
      </c>
      <c r="E18" s="346"/>
      <c r="F18" s="334">
        <v>14076752</v>
      </c>
      <c r="G18" s="334">
        <v>10834310</v>
      </c>
      <c r="H18"/>
      <c r="I18"/>
      <c r="J18"/>
      <c r="K18"/>
      <c r="L18"/>
    </row>
    <row r="19" spans="1:12" s="182" customFormat="1" x14ac:dyDescent="0.25">
      <c r="A19" s="235" t="s">
        <v>242</v>
      </c>
      <c r="B19" s="349" t="s">
        <v>256</v>
      </c>
      <c r="C19" s="333">
        <v>23652121</v>
      </c>
      <c r="D19" s="333">
        <v>9572336</v>
      </c>
      <c r="E19" s="346"/>
      <c r="F19" s="334">
        <v>23652121</v>
      </c>
      <c r="G19" s="334">
        <v>9572336</v>
      </c>
      <c r="H19"/>
      <c r="I19"/>
      <c r="J19"/>
      <c r="K19"/>
      <c r="L19"/>
    </row>
    <row r="20" spans="1:12" s="182" customFormat="1" x14ac:dyDescent="0.25">
      <c r="A20" s="235" t="s">
        <v>443</v>
      </c>
      <c r="B20" s="349" t="s">
        <v>260</v>
      </c>
      <c r="C20" s="333">
        <v>81344</v>
      </c>
      <c r="D20" s="333">
        <v>136949</v>
      </c>
      <c r="E20" s="346"/>
      <c r="F20" s="334">
        <v>81344</v>
      </c>
      <c r="G20" s="334">
        <v>136949</v>
      </c>
      <c r="H20"/>
      <c r="I20"/>
      <c r="J20"/>
      <c r="K20"/>
      <c r="L20"/>
    </row>
    <row r="21" spans="1:12" s="182" customFormat="1" x14ac:dyDescent="0.25">
      <c r="A21" s="235" t="s">
        <v>444</v>
      </c>
      <c r="B21" s="349" t="s">
        <v>973</v>
      </c>
      <c r="C21" s="333">
        <v>7892280</v>
      </c>
      <c r="D21" s="333">
        <v>4080085</v>
      </c>
      <c r="E21" s="346"/>
      <c r="F21" s="334">
        <v>7892280</v>
      </c>
      <c r="G21" s="334">
        <v>4080085</v>
      </c>
      <c r="H21"/>
      <c r="I21"/>
      <c r="J21"/>
      <c r="K21"/>
      <c r="L21"/>
    </row>
    <row r="22" spans="1:12" s="182" customFormat="1" x14ac:dyDescent="0.25">
      <c r="A22" s="235" t="s">
        <v>445</v>
      </c>
      <c r="B22" s="349" t="s">
        <v>974</v>
      </c>
      <c r="C22" s="333">
        <v>1338608</v>
      </c>
      <c r="D22" s="333"/>
      <c r="E22" s="346"/>
      <c r="F22" s="334">
        <v>1338608</v>
      </c>
      <c r="G22" s="334"/>
      <c r="H22"/>
      <c r="I22"/>
      <c r="J22"/>
      <c r="K22"/>
      <c r="L22"/>
    </row>
    <row r="23" spans="1:12" s="182" customFormat="1" x14ac:dyDescent="0.25">
      <c r="A23" s="235" t="s">
        <v>439</v>
      </c>
      <c r="B23" s="349" t="s">
        <v>975</v>
      </c>
      <c r="C23" s="333">
        <v>564827</v>
      </c>
      <c r="D23" s="333">
        <v>4857584</v>
      </c>
      <c r="E23" s="346"/>
      <c r="F23" s="334">
        <v>564827</v>
      </c>
      <c r="G23" s="334">
        <v>4857584</v>
      </c>
      <c r="H23"/>
      <c r="I23"/>
      <c r="J23"/>
      <c r="K23"/>
      <c r="L23"/>
    </row>
    <row r="24" spans="1:12" s="182" customFormat="1" ht="30" x14ac:dyDescent="0.25">
      <c r="A24" s="235" t="s">
        <v>446</v>
      </c>
      <c r="B24" s="349" t="s">
        <v>976</v>
      </c>
      <c r="C24" s="333">
        <v>3236455</v>
      </c>
      <c r="D24" s="333">
        <v>3094890</v>
      </c>
      <c r="E24" s="346"/>
      <c r="F24" s="334">
        <v>3236455</v>
      </c>
      <c r="G24" s="334">
        <v>3094890</v>
      </c>
      <c r="H24"/>
      <c r="I24"/>
      <c r="J24"/>
      <c r="K24"/>
      <c r="L24"/>
    </row>
    <row r="25" spans="1:12" s="182" customFormat="1" x14ac:dyDescent="0.25">
      <c r="A25" s="235" t="s">
        <v>222</v>
      </c>
      <c r="B25" s="349" t="s">
        <v>232</v>
      </c>
      <c r="C25" s="333">
        <v>220200</v>
      </c>
      <c r="D25" s="333" t="s">
        <v>432</v>
      </c>
      <c r="E25" s="346"/>
      <c r="F25" s="334">
        <v>220200</v>
      </c>
      <c r="G25" s="334" t="s">
        <v>492</v>
      </c>
      <c r="H25"/>
      <c r="I25"/>
      <c r="J25"/>
      <c r="K25"/>
      <c r="L25"/>
    </row>
    <row r="26" spans="1:12" s="182" customFormat="1" x14ac:dyDescent="0.25">
      <c r="A26" s="235" t="s">
        <v>447</v>
      </c>
      <c r="B26" s="349" t="s">
        <v>977</v>
      </c>
      <c r="C26" s="333">
        <v>0</v>
      </c>
      <c r="D26" s="333">
        <v>1340530</v>
      </c>
      <c r="E26" s="346"/>
      <c r="F26" s="334" t="s">
        <v>492</v>
      </c>
      <c r="G26" s="334">
        <v>1340530</v>
      </c>
      <c r="H26"/>
      <c r="I26"/>
      <c r="J26"/>
      <c r="K26"/>
      <c r="L26"/>
    </row>
    <row r="27" spans="1:12" s="182" customFormat="1" x14ac:dyDescent="0.25">
      <c r="A27" s="235" t="s">
        <v>449</v>
      </c>
      <c r="B27" s="349" t="s">
        <v>978</v>
      </c>
      <c r="C27" s="333">
        <v>814362</v>
      </c>
      <c r="D27" s="333">
        <v>795693</v>
      </c>
      <c r="E27" s="346"/>
      <c r="F27" s="334">
        <v>814362</v>
      </c>
      <c r="G27" s="334">
        <v>795693</v>
      </c>
      <c r="H27"/>
      <c r="I27"/>
      <c r="J27"/>
      <c r="K27"/>
      <c r="L27"/>
    </row>
    <row r="28" spans="1:12" s="182" customFormat="1" x14ac:dyDescent="0.25">
      <c r="A28" s="235" t="s">
        <v>248</v>
      </c>
      <c r="B28" s="349" t="s">
        <v>261</v>
      </c>
      <c r="C28" s="333">
        <v>164288</v>
      </c>
      <c r="D28" s="333">
        <v>1443792</v>
      </c>
      <c r="E28" s="346"/>
      <c r="F28" s="334">
        <v>164288</v>
      </c>
      <c r="G28" s="334">
        <v>1443792</v>
      </c>
      <c r="H28"/>
      <c r="I28"/>
      <c r="J28"/>
      <c r="K28"/>
      <c r="L28"/>
    </row>
    <row r="29" spans="1:12" s="185" customFormat="1" ht="30" x14ac:dyDescent="0.25">
      <c r="A29" s="310" t="s">
        <v>450</v>
      </c>
      <c r="B29" s="311" t="s">
        <v>979</v>
      </c>
      <c r="C29" s="339">
        <v>52041237</v>
      </c>
      <c r="D29" s="275">
        <v>36156169</v>
      </c>
      <c r="E29" s="345"/>
      <c r="F29" s="275">
        <v>52041237</v>
      </c>
      <c r="G29" s="275">
        <v>36156169</v>
      </c>
      <c r="H29"/>
      <c r="I29"/>
      <c r="J29"/>
      <c r="K29"/>
      <c r="L29"/>
    </row>
    <row r="32" spans="1:12" ht="15.75" x14ac:dyDescent="0.25">
      <c r="C32" s="395" t="s">
        <v>73</v>
      </c>
      <c r="D32" s="395"/>
      <c r="E32" s="351"/>
      <c r="F32" s="396" t="s">
        <v>74</v>
      </c>
      <c r="G32" s="396"/>
    </row>
    <row r="33" spans="1:12" ht="45" x14ac:dyDescent="0.25">
      <c r="A33" s="243" t="s">
        <v>452</v>
      </c>
      <c r="B33" s="243" t="s">
        <v>980</v>
      </c>
      <c r="C33" s="338">
        <v>44926</v>
      </c>
      <c r="D33" s="338">
        <v>44561</v>
      </c>
      <c r="E33" s="343"/>
      <c r="F33" s="338">
        <v>44926</v>
      </c>
      <c r="G33" s="338">
        <v>44561</v>
      </c>
    </row>
    <row r="34" spans="1:12" x14ac:dyDescent="0.25">
      <c r="C34" s="272" t="s">
        <v>16</v>
      </c>
      <c r="D34" s="272" t="s">
        <v>16</v>
      </c>
      <c r="E34" s="344"/>
      <c r="F34" s="272" t="s">
        <v>16</v>
      </c>
      <c r="G34" s="272" t="s">
        <v>16</v>
      </c>
    </row>
    <row r="35" spans="1:12" s="185" customFormat="1" x14ac:dyDescent="0.25">
      <c r="A35" s="313" t="s">
        <v>453</v>
      </c>
      <c r="B35" s="355" t="s">
        <v>981</v>
      </c>
      <c r="C35" s="314"/>
      <c r="D35" s="314"/>
      <c r="E35" s="350"/>
      <c r="F35" s="315"/>
      <c r="G35" s="315"/>
    </row>
    <row r="36" spans="1:12" s="182" customFormat="1" x14ac:dyDescent="0.25">
      <c r="A36" s="235" t="s">
        <v>454</v>
      </c>
      <c r="B36" s="349" t="s">
        <v>982</v>
      </c>
      <c r="C36" s="333">
        <v>7840071</v>
      </c>
      <c r="D36" s="333">
        <v>10827721</v>
      </c>
      <c r="E36" s="346"/>
      <c r="F36" s="334">
        <v>7840071</v>
      </c>
      <c r="G36" s="334">
        <v>10827721</v>
      </c>
      <c r="H36"/>
      <c r="I36"/>
      <c r="J36"/>
      <c r="K36"/>
      <c r="L36"/>
    </row>
    <row r="37" spans="1:12" s="185" customFormat="1" x14ac:dyDescent="0.25">
      <c r="A37" s="313" t="s">
        <v>455</v>
      </c>
      <c r="B37" s="355" t="s">
        <v>983</v>
      </c>
      <c r="C37" s="314"/>
      <c r="D37" s="314"/>
      <c r="E37" s="350"/>
      <c r="F37" s="315"/>
      <c r="G37" s="315"/>
    </row>
    <row r="38" spans="1:12" s="182" customFormat="1" x14ac:dyDescent="0.25">
      <c r="A38" s="235" t="s">
        <v>454</v>
      </c>
      <c r="B38" s="349" t="s">
        <v>982</v>
      </c>
      <c r="C38" s="333">
        <v>15998334</v>
      </c>
      <c r="D38" s="333">
        <v>12343652</v>
      </c>
      <c r="E38" s="346"/>
      <c r="F38" s="334">
        <v>15998334</v>
      </c>
      <c r="G38" s="334">
        <v>12343652</v>
      </c>
      <c r="H38"/>
      <c r="I38"/>
      <c r="J38"/>
      <c r="K38"/>
      <c r="L38"/>
    </row>
  </sheetData>
  <mergeCells count="4">
    <mergeCell ref="F5:G5"/>
    <mergeCell ref="C5:D5"/>
    <mergeCell ref="C32:D32"/>
    <mergeCell ref="F32:G3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6A51D-5E9D-4017-B5FE-8D9026A2867F}">
  <sheetPr>
    <tabColor theme="9" tint="0.79998168889431442"/>
  </sheetPr>
  <dimension ref="A1:H36"/>
  <sheetViews>
    <sheetView showGridLines="0" zoomScale="90" zoomScaleNormal="90" workbookViewId="0">
      <selection activeCell="E39" sqref="E39"/>
    </sheetView>
  </sheetViews>
  <sheetFormatPr defaultColWidth="8.85546875" defaultRowHeight="15" x14ac:dyDescent="0.25"/>
  <cols>
    <col min="1" max="1" width="60" style="45" customWidth="1"/>
    <col min="2" max="2" width="56.7109375" style="45" customWidth="1"/>
    <col min="3" max="3" width="16.28515625" style="45" customWidth="1"/>
    <col min="4" max="4" width="15.85546875" style="45" customWidth="1"/>
    <col min="5" max="5" width="16.42578125" style="45" customWidth="1"/>
    <col min="6" max="6" width="2.85546875" style="45" customWidth="1"/>
    <col min="7" max="7" width="15.85546875" style="45" customWidth="1"/>
    <col min="8" max="8" width="16.42578125" style="45" customWidth="1"/>
    <col min="9" max="16384" width="8.85546875" style="45"/>
  </cols>
  <sheetData>
    <row r="1" spans="1:8" s="57" customFormat="1" ht="45" customHeight="1" x14ac:dyDescent="0.25">
      <c r="A1" s="96" t="str">
        <f>'Key financial indicators'!A1</f>
        <v>Akciju sabiedrības "Augstsprieguma tīkls" Saīsinātie starpperiodu finanšu pārskati par periodu no 01.01.2022. līdz 31.12.2022.</v>
      </c>
      <c r="B1" s="96" t="str">
        <f>'Key financial indicators'!B1</f>
        <v>JOINT STOCK COMPANY Augstsprieguma tīkls Condensed interim financial statements for the period from 01.01.2022 until 31.12.2022</v>
      </c>
    </row>
    <row r="2" spans="1:8" s="57" customFormat="1" ht="15" customHeight="1" x14ac:dyDescent="0.25">
      <c r="A2" s="96"/>
      <c r="B2" s="96"/>
      <c r="D2" s="395" t="s">
        <v>113</v>
      </c>
      <c r="E2" s="395"/>
      <c r="F2" s="165"/>
      <c r="G2" s="396" t="s">
        <v>74</v>
      </c>
      <c r="H2" s="396"/>
    </row>
    <row r="3" spans="1:8" x14ac:dyDescent="0.25">
      <c r="A3" s="188" t="s">
        <v>6</v>
      </c>
      <c r="B3" s="189" t="s">
        <v>106</v>
      </c>
      <c r="C3" s="55" t="s">
        <v>7</v>
      </c>
      <c r="D3" s="55">
        <v>2022</v>
      </c>
      <c r="E3" s="40">
        <v>2021</v>
      </c>
      <c r="G3" s="55">
        <v>2022</v>
      </c>
      <c r="H3" s="40">
        <v>2021</v>
      </c>
    </row>
    <row r="4" spans="1:8" x14ac:dyDescent="0.25">
      <c r="A4" s="145"/>
      <c r="B4" s="145"/>
      <c r="C4" s="146"/>
      <c r="D4" s="290" t="s">
        <v>8</v>
      </c>
      <c r="E4" s="290" t="s">
        <v>8</v>
      </c>
      <c r="F4" s="291"/>
      <c r="G4" s="290" t="s">
        <v>8</v>
      </c>
      <c r="H4" s="290" t="s">
        <v>8</v>
      </c>
    </row>
    <row r="5" spans="1:8" x14ac:dyDescent="0.25">
      <c r="A5" s="46" t="s">
        <v>75</v>
      </c>
      <c r="B5" s="1" t="s">
        <v>9</v>
      </c>
      <c r="C5" s="80">
        <v>4</v>
      </c>
      <c r="D5" s="66">
        <v>295997065</v>
      </c>
      <c r="E5" s="66" t="s">
        <v>456</v>
      </c>
      <c r="G5" s="66">
        <v>351128464</v>
      </c>
      <c r="H5" s="66" t="s">
        <v>469</v>
      </c>
    </row>
    <row r="6" spans="1:8" x14ac:dyDescent="0.25">
      <c r="A6" s="47" t="s">
        <v>620</v>
      </c>
      <c r="B6" s="44" t="s">
        <v>614</v>
      </c>
      <c r="C6" s="79"/>
      <c r="D6" s="66">
        <v>7191743</v>
      </c>
      <c r="E6" s="78" t="s">
        <v>457</v>
      </c>
      <c r="G6" s="66">
        <v>8073037</v>
      </c>
      <c r="H6" s="78" t="s">
        <v>470</v>
      </c>
    </row>
    <row r="7" spans="1:8" x14ac:dyDescent="0.25">
      <c r="A7" s="47" t="s">
        <v>76</v>
      </c>
      <c r="B7" s="44" t="s">
        <v>118</v>
      </c>
      <c r="C7" s="79">
        <v>5</v>
      </c>
      <c r="D7" s="66">
        <v>-147048990</v>
      </c>
      <c r="E7" s="78" t="s">
        <v>458</v>
      </c>
      <c r="G7" s="66">
        <v>-153347435</v>
      </c>
      <c r="H7" s="78" t="s">
        <v>471</v>
      </c>
    </row>
    <row r="8" spans="1:8" x14ac:dyDescent="0.25">
      <c r="A8" s="47" t="s">
        <v>621</v>
      </c>
      <c r="B8" s="44" t="s">
        <v>10</v>
      </c>
      <c r="C8" s="79"/>
      <c r="D8" s="66">
        <v>-18599890</v>
      </c>
      <c r="E8" s="66" t="s">
        <v>459</v>
      </c>
      <c r="G8" s="66">
        <v>-32434095</v>
      </c>
      <c r="H8" s="66" t="s">
        <v>472</v>
      </c>
    </row>
    <row r="9" spans="1:8" x14ac:dyDescent="0.25">
      <c r="A9" s="47" t="s">
        <v>622</v>
      </c>
      <c r="B9" s="44" t="s">
        <v>107</v>
      </c>
      <c r="C9" s="79"/>
      <c r="D9" s="66">
        <v>-97141136</v>
      </c>
      <c r="E9" s="66" t="s">
        <v>460</v>
      </c>
      <c r="G9" s="66">
        <v>-100806641</v>
      </c>
      <c r="H9" s="66" t="s">
        <v>473</v>
      </c>
    </row>
    <row r="10" spans="1:8" x14ac:dyDescent="0.25">
      <c r="A10" s="48" t="s">
        <v>4</v>
      </c>
      <c r="B10" s="2" t="s">
        <v>4</v>
      </c>
      <c r="C10" s="49"/>
      <c r="D10" s="65">
        <v>40398792</v>
      </c>
      <c r="E10" s="65" t="s">
        <v>461</v>
      </c>
      <c r="G10" s="65">
        <v>72613330</v>
      </c>
      <c r="H10" s="65" t="s">
        <v>474</v>
      </c>
    </row>
    <row r="11" spans="1:8" ht="30" x14ac:dyDescent="0.25">
      <c r="A11" s="47" t="s">
        <v>101</v>
      </c>
      <c r="B11" s="44" t="s">
        <v>615</v>
      </c>
      <c r="C11" s="79">
        <v>7.1</v>
      </c>
      <c r="D11" s="66">
        <v>-35307254</v>
      </c>
      <c r="E11" s="66" t="s">
        <v>462</v>
      </c>
      <c r="G11" s="66">
        <v>-53165786</v>
      </c>
      <c r="H11" s="66" t="s">
        <v>475</v>
      </c>
    </row>
    <row r="12" spans="1:8" x14ac:dyDescent="0.25">
      <c r="A12" s="48" t="s">
        <v>623</v>
      </c>
      <c r="B12" s="2" t="s">
        <v>616</v>
      </c>
      <c r="C12" s="49"/>
      <c r="D12" s="65">
        <v>5091538</v>
      </c>
      <c r="E12" s="275" t="s">
        <v>463</v>
      </c>
      <c r="G12" s="65">
        <v>19447544</v>
      </c>
      <c r="H12" s="65" t="s">
        <v>476</v>
      </c>
    </row>
    <row r="13" spans="1:8" x14ac:dyDescent="0.25">
      <c r="A13" s="47" t="s">
        <v>543</v>
      </c>
      <c r="B13" s="44" t="s">
        <v>108</v>
      </c>
      <c r="C13" s="79"/>
      <c r="D13" s="66">
        <v>6536774</v>
      </c>
      <c r="E13" s="78">
        <v>58286236</v>
      </c>
      <c r="G13" s="66">
        <v>0</v>
      </c>
      <c r="H13" s="78">
        <v>0</v>
      </c>
    </row>
    <row r="14" spans="1:8" x14ac:dyDescent="0.25">
      <c r="A14" s="47" t="s">
        <v>102</v>
      </c>
      <c r="B14" s="44" t="s">
        <v>109</v>
      </c>
      <c r="C14" s="79" t="s">
        <v>467</v>
      </c>
      <c r="D14" s="66">
        <v>54910</v>
      </c>
      <c r="E14" s="78">
        <v>6905</v>
      </c>
      <c r="G14" s="66">
        <v>61559</v>
      </c>
      <c r="H14" s="78">
        <v>7607</v>
      </c>
    </row>
    <row r="15" spans="1:8" x14ac:dyDescent="0.25">
      <c r="A15" s="47" t="s">
        <v>11</v>
      </c>
      <c r="B15" s="44" t="s">
        <v>110</v>
      </c>
      <c r="C15" s="79" t="s">
        <v>468</v>
      </c>
      <c r="D15" s="66">
        <v>-666222</v>
      </c>
      <c r="E15" s="78" t="s">
        <v>464</v>
      </c>
      <c r="G15" s="66" t="s">
        <v>477</v>
      </c>
      <c r="H15" s="78" t="s">
        <v>478</v>
      </c>
    </row>
    <row r="16" spans="1:8" x14ac:dyDescent="0.25">
      <c r="A16" s="48" t="s">
        <v>544</v>
      </c>
      <c r="B16" s="2" t="s">
        <v>617</v>
      </c>
      <c r="C16" s="50"/>
      <c r="D16" s="64">
        <v>11017000</v>
      </c>
      <c r="E16" s="64" t="s">
        <v>465</v>
      </c>
      <c r="G16" s="64">
        <v>18232136</v>
      </c>
      <c r="H16" s="64" t="s">
        <v>479</v>
      </c>
    </row>
    <row r="17" spans="1:8" x14ac:dyDescent="0.25">
      <c r="A17" s="51" t="s">
        <v>466</v>
      </c>
      <c r="B17" s="3" t="s">
        <v>618</v>
      </c>
      <c r="C17" s="79"/>
      <c r="D17" s="66"/>
      <c r="E17" s="66"/>
      <c r="G17" s="66">
        <v>320465</v>
      </c>
      <c r="H17" s="66"/>
    </row>
    <row r="18" spans="1:8" x14ac:dyDescent="0.25">
      <c r="A18" s="51" t="s">
        <v>332</v>
      </c>
      <c r="B18" s="3" t="s">
        <v>13</v>
      </c>
      <c r="C18" s="79"/>
      <c r="D18" s="66">
        <v>0</v>
      </c>
      <c r="E18" s="66">
        <v>0</v>
      </c>
      <c r="G18" s="66">
        <v>-2387165</v>
      </c>
      <c r="H18" s="66" t="s">
        <v>480</v>
      </c>
    </row>
    <row r="19" spans="1:8" ht="15.75" thickBot="1" x14ac:dyDescent="0.3">
      <c r="A19" s="56" t="s">
        <v>624</v>
      </c>
      <c r="B19" s="52" t="s">
        <v>619</v>
      </c>
      <c r="C19" s="53"/>
      <c r="D19" s="63">
        <v>11017000</v>
      </c>
      <c r="E19" s="63" t="s">
        <v>465</v>
      </c>
      <c r="G19" s="63">
        <v>16165436</v>
      </c>
      <c r="H19" s="63" t="s">
        <v>481</v>
      </c>
    </row>
    <row r="20" spans="1:8" ht="15.75" thickTop="1" x14ac:dyDescent="0.25">
      <c r="A20" s="47" t="s">
        <v>103</v>
      </c>
      <c r="B20" s="44" t="s">
        <v>111</v>
      </c>
      <c r="C20" s="79"/>
      <c r="D20" s="66"/>
      <c r="E20" s="78"/>
      <c r="G20" s="66"/>
      <c r="H20" s="78"/>
    </row>
    <row r="21" spans="1:8" x14ac:dyDescent="0.25">
      <c r="A21" s="180" t="s">
        <v>104</v>
      </c>
      <c r="B21" s="181" t="s">
        <v>112</v>
      </c>
      <c r="C21" s="79"/>
      <c r="D21" s="66">
        <v>11017000</v>
      </c>
      <c r="E21" s="78" t="s">
        <v>465</v>
      </c>
      <c r="G21" s="66">
        <v>12479920</v>
      </c>
      <c r="H21" s="78" t="s">
        <v>482</v>
      </c>
    </row>
    <row r="22" spans="1:8" x14ac:dyDescent="0.25">
      <c r="A22" s="180" t="s">
        <v>105</v>
      </c>
      <c r="B22" s="181" t="s">
        <v>119</v>
      </c>
      <c r="C22" s="79"/>
      <c r="D22" s="66"/>
      <c r="E22" s="78"/>
      <c r="G22" s="66">
        <v>3685516</v>
      </c>
      <c r="H22" s="78" t="s">
        <v>483</v>
      </c>
    </row>
    <row r="23" spans="1:8" x14ac:dyDescent="0.25">
      <c r="A23" s="176"/>
      <c r="B23" s="158"/>
      <c r="C23" s="177"/>
      <c r="D23" s="178"/>
      <c r="E23" s="179"/>
      <c r="G23" s="178"/>
      <c r="H23" s="179"/>
    </row>
    <row r="25" spans="1:8" ht="15.75" x14ac:dyDescent="0.25">
      <c r="A25" s="144"/>
      <c r="B25" s="144"/>
    </row>
    <row r="26" spans="1:8" x14ac:dyDescent="0.25">
      <c r="A26" s="192" t="s">
        <v>115</v>
      </c>
      <c r="B26" s="193" t="s">
        <v>120</v>
      </c>
      <c r="C26" s="6" t="s">
        <v>15</v>
      </c>
      <c r="D26" s="55">
        <f>D3</f>
        <v>2022</v>
      </c>
      <c r="E26" s="55">
        <f>E3</f>
        <v>2021</v>
      </c>
      <c r="F26" s="190"/>
      <c r="G26" s="55">
        <f>G3</f>
        <v>2022</v>
      </c>
      <c r="H26" s="55">
        <f>H3</f>
        <v>2021</v>
      </c>
    </row>
    <row r="27" spans="1:8" x14ac:dyDescent="0.25">
      <c r="A27" s="145"/>
      <c r="B27" s="145"/>
      <c r="C27" s="146"/>
      <c r="D27" s="290" t="s">
        <v>16</v>
      </c>
      <c r="E27" s="290" t="s">
        <v>17</v>
      </c>
      <c r="F27" s="291"/>
      <c r="G27" s="290" t="s">
        <v>16</v>
      </c>
      <c r="H27" s="290" t="s">
        <v>17</v>
      </c>
    </row>
    <row r="28" spans="1:8" s="182" customFormat="1" x14ac:dyDescent="0.25">
      <c r="A28" s="48" t="s">
        <v>625</v>
      </c>
      <c r="B28" s="2" t="s">
        <v>619</v>
      </c>
      <c r="C28" s="50"/>
      <c r="D28" s="64">
        <v>11017000</v>
      </c>
      <c r="E28" s="64" t="s">
        <v>465</v>
      </c>
      <c r="F28" s="45"/>
      <c r="G28" s="64">
        <v>16165436</v>
      </c>
      <c r="H28" s="64" t="s">
        <v>481</v>
      </c>
    </row>
    <row r="29" spans="1:8" s="185" customFormat="1" ht="30" x14ac:dyDescent="0.25">
      <c r="A29" s="186" t="s">
        <v>626</v>
      </c>
      <c r="B29" s="186" t="s">
        <v>631</v>
      </c>
      <c r="C29" s="187"/>
      <c r="D29" s="183"/>
      <c r="E29" s="184"/>
      <c r="G29" s="183"/>
      <c r="H29" s="184"/>
    </row>
    <row r="30" spans="1:8" x14ac:dyDescent="0.25">
      <c r="A30" s="195" t="s">
        <v>18</v>
      </c>
      <c r="B30" s="196" t="s">
        <v>121</v>
      </c>
      <c r="C30" s="62"/>
      <c r="D30" s="59" t="s">
        <v>432</v>
      </c>
      <c r="E30" s="59" t="s">
        <v>484</v>
      </c>
      <c r="G30" s="59" t="s">
        <v>432</v>
      </c>
      <c r="H30" s="59" t="s">
        <v>484</v>
      </c>
    </row>
    <row r="31" spans="1:8" ht="30" x14ac:dyDescent="0.25">
      <c r="A31" s="197" t="s">
        <v>116</v>
      </c>
      <c r="B31" s="196" t="s">
        <v>628</v>
      </c>
      <c r="C31" s="10"/>
      <c r="D31" s="59">
        <v>329736</v>
      </c>
      <c r="E31" s="59" t="s">
        <v>632</v>
      </c>
      <c r="G31" s="59">
        <v>388781</v>
      </c>
      <c r="H31" s="59" t="s">
        <v>633</v>
      </c>
    </row>
    <row r="32" spans="1:8" x14ac:dyDescent="0.25">
      <c r="A32" s="77" t="s">
        <v>122</v>
      </c>
      <c r="B32" s="14" t="s">
        <v>123</v>
      </c>
      <c r="C32" s="73"/>
      <c r="D32" s="68">
        <v>329736</v>
      </c>
      <c r="E32" s="59" t="s">
        <v>485</v>
      </c>
      <c r="G32" s="68">
        <v>388781</v>
      </c>
      <c r="H32" s="59" t="s">
        <v>487</v>
      </c>
    </row>
    <row r="33" spans="1:8" ht="30.75" thickBot="1" x14ac:dyDescent="0.3">
      <c r="A33" s="9" t="s">
        <v>627</v>
      </c>
      <c r="B33" s="4" t="s">
        <v>629</v>
      </c>
      <c r="C33" s="11"/>
      <c r="D33" s="67">
        <v>11346736</v>
      </c>
      <c r="E33" s="67" t="s">
        <v>486</v>
      </c>
      <c r="G33" s="67">
        <v>16554217</v>
      </c>
      <c r="H33" s="67" t="s">
        <v>488</v>
      </c>
    </row>
    <row r="34" spans="1:8" ht="15.75" thickTop="1" x14ac:dyDescent="0.25">
      <c r="A34" s="47" t="s">
        <v>117</v>
      </c>
      <c r="B34" s="44" t="s">
        <v>630</v>
      </c>
      <c r="C34" s="276"/>
      <c r="D34" s="277"/>
      <c r="E34" s="278"/>
      <c r="F34" s="182"/>
      <c r="G34" s="277"/>
      <c r="H34" s="278"/>
    </row>
    <row r="35" spans="1:8" x14ac:dyDescent="0.25">
      <c r="A35" s="180" t="s">
        <v>104</v>
      </c>
      <c r="B35" s="181" t="s">
        <v>112</v>
      </c>
      <c r="C35" s="276"/>
      <c r="D35" s="277">
        <v>11346736</v>
      </c>
      <c r="E35" s="278" t="s">
        <v>486</v>
      </c>
      <c r="F35" s="182"/>
      <c r="G35" s="277">
        <v>12850079</v>
      </c>
      <c r="H35" s="278" t="s">
        <v>489</v>
      </c>
    </row>
    <row r="36" spans="1:8" x14ac:dyDescent="0.25">
      <c r="A36" s="180" t="s">
        <v>105</v>
      </c>
      <c r="B36" s="181" t="s">
        <v>119</v>
      </c>
      <c r="C36" s="276"/>
      <c r="D36" s="277"/>
      <c r="E36" s="278"/>
      <c r="F36" s="182"/>
      <c r="G36" s="277">
        <v>3704138</v>
      </c>
      <c r="H36" s="278" t="s">
        <v>490</v>
      </c>
    </row>
  </sheetData>
  <mergeCells count="2">
    <mergeCell ref="D2:E2"/>
    <mergeCell ref="G2:H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C17DE-4492-4DE8-A7B7-2881BDCD4C3F}">
  <sheetPr>
    <tabColor theme="9" tint="0.79998168889431442"/>
  </sheetPr>
  <dimension ref="A1:H55"/>
  <sheetViews>
    <sheetView showGridLines="0" zoomScale="90" zoomScaleNormal="90" workbookViewId="0">
      <selection activeCell="J51" sqref="J51"/>
    </sheetView>
  </sheetViews>
  <sheetFormatPr defaultRowHeight="15" x14ac:dyDescent="0.25"/>
  <cols>
    <col min="1" max="1" width="57.85546875" customWidth="1"/>
    <col min="2" max="2" width="55.7109375" customWidth="1"/>
    <col min="3" max="3" width="15.7109375" customWidth="1"/>
    <col min="4" max="4" width="16" customWidth="1"/>
    <col min="5" max="5" width="15.140625" customWidth="1"/>
    <col min="6" max="6" width="2.85546875" customWidth="1"/>
    <col min="7" max="7" width="16" customWidth="1"/>
    <col min="8" max="8" width="15.140625" customWidth="1"/>
  </cols>
  <sheetData>
    <row r="1" spans="1:8" s="57" customFormat="1" ht="45" customHeight="1" x14ac:dyDescent="0.25">
      <c r="A1" s="96" t="str">
        <f>'Key financial indicators'!A1</f>
        <v>Akciju sabiedrības "Augstsprieguma tīkls" Saīsinātie starpperiodu finanšu pārskati par periodu no 01.01.2022. līdz 31.12.2022.</v>
      </c>
      <c r="B1" s="96" t="str">
        <f>'Key financial indicators'!B1</f>
        <v>JOINT STOCK COMPANY Augstsprieguma tīkls Condensed interim financial statements for the period from 01.01.2022 until 31.12.2022</v>
      </c>
    </row>
    <row r="2" spans="1:8" ht="18.75" x14ac:dyDescent="0.25">
      <c r="A2" s="5"/>
      <c r="B2" s="5"/>
      <c r="D2" s="395" t="s">
        <v>113</v>
      </c>
      <c r="E2" s="395"/>
      <c r="F2" s="165"/>
      <c r="G2" s="396" t="s">
        <v>74</v>
      </c>
      <c r="H2" s="396"/>
    </row>
    <row r="3" spans="1:8" x14ac:dyDescent="0.25">
      <c r="A3" s="150" t="s">
        <v>124</v>
      </c>
      <c r="B3" s="150" t="s">
        <v>144</v>
      </c>
      <c r="C3" s="151" t="s">
        <v>15</v>
      </c>
      <c r="D3" s="152">
        <v>44926</v>
      </c>
      <c r="E3" s="152">
        <v>44561</v>
      </c>
      <c r="G3" s="152">
        <v>44926</v>
      </c>
      <c r="H3" s="152">
        <v>44561</v>
      </c>
    </row>
    <row r="4" spans="1:8" s="149" customFormat="1" x14ac:dyDescent="0.25">
      <c r="A4" s="147"/>
      <c r="B4" s="147"/>
      <c r="C4" s="148"/>
      <c r="D4" s="16" t="s">
        <v>16</v>
      </c>
      <c r="E4" s="16" t="s">
        <v>16</v>
      </c>
      <c r="F4" s="289"/>
      <c r="G4" s="16" t="s">
        <v>16</v>
      </c>
      <c r="H4" s="16" t="s">
        <v>16</v>
      </c>
    </row>
    <row r="5" spans="1:8" s="149" customFormat="1" x14ac:dyDescent="0.25">
      <c r="A5" s="167" t="s">
        <v>634</v>
      </c>
      <c r="B5" s="167" t="s">
        <v>638</v>
      </c>
      <c r="C5" s="198"/>
      <c r="D5" s="199"/>
      <c r="E5" s="199"/>
      <c r="F5" s="143"/>
      <c r="G5" s="199"/>
      <c r="H5" s="199"/>
    </row>
    <row r="6" spans="1:8" x14ac:dyDescent="0.25">
      <c r="A6" s="17" t="s">
        <v>125</v>
      </c>
      <c r="B6" s="17" t="s">
        <v>639</v>
      </c>
      <c r="C6" s="18"/>
      <c r="D6" s="58"/>
      <c r="E6" s="58"/>
      <c r="G6" s="58"/>
      <c r="H6" s="58"/>
    </row>
    <row r="7" spans="1:8" x14ac:dyDescent="0.25">
      <c r="A7" s="44" t="s">
        <v>635</v>
      </c>
      <c r="B7" s="44" t="s">
        <v>19</v>
      </c>
      <c r="C7" s="81"/>
      <c r="D7" s="59">
        <v>3055296</v>
      </c>
      <c r="E7" s="59">
        <v>2121767</v>
      </c>
      <c r="G7" s="59">
        <v>5163305</v>
      </c>
      <c r="H7" s="59">
        <v>4163016</v>
      </c>
    </row>
    <row r="8" spans="1:8" x14ac:dyDescent="0.25">
      <c r="A8" s="44" t="s">
        <v>636</v>
      </c>
      <c r="B8" s="44" t="s">
        <v>134</v>
      </c>
      <c r="C8" s="81"/>
      <c r="D8" s="59">
        <v>0</v>
      </c>
      <c r="E8" s="59">
        <v>0</v>
      </c>
      <c r="G8" s="59">
        <v>0</v>
      </c>
      <c r="H8" s="59">
        <v>6720</v>
      </c>
    </row>
    <row r="9" spans="1:8" x14ac:dyDescent="0.25">
      <c r="A9" s="44" t="s">
        <v>20</v>
      </c>
      <c r="B9" s="44" t="s">
        <v>21</v>
      </c>
      <c r="C9" s="81">
        <v>7</v>
      </c>
      <c r="D9" s="59">
        <v>681454229</v>
      </c>
      <c r="E9" s="59">
        <v>685805790</v>
      </c>
      <c r="G9" s="59">
        <v>1097824064</v>
      </c>
      <c r="H9" s="59">
        <v>1105768949</v>
      </c>
    </row>
    <row r="10" spans="1:8" x14ac:dyDescent="0.25">
      <c r="A10" s="44" t="s">
        <v>22</v>
      </c>
      <c r="B10" s="44" t="s">
        <v>135</v>
      </c>
      <c r="C10" s="81"/>
      <c r="D10" s="59">
        <v>4250</v>
      </c>
      <c r="E10" s="59">
        <v>0</v>
      </c>
      <c r="G10" s="59">
        <v>5326259</v>
      </c>
      <c r="H10" s="59">
        <v>2332465</v>
      </c>
    </row>
    <row r="11" spans="1:8" x14ac:dyDescent="0.25">
      <c r="A11" s="44" t="s">
        <v>24</v>
      </c>
      <c r="B11" s="44" t="s">
        <v>25</v>
      </c>
      <c r="C11" s="81" t="s">
        <v>493</v>
      </c>
      <c r="D11" s="59">
        <v>14482104</v>
      </c>
      <c r="E11" s="59">
        <v>14635417</v>
      </c>
      <c r="G11" s="59">
        <v>14943607</v>
      </c>
      <c r="H11" s="59">
        <v>15086525</v>
      </c>
    </row>
    <row r="12" spans="1:8" x14ac:dyDescent="0.25">
      <c r="A12" s="44" t="s">
        <v>77</v>
      </c>
      <c r="B12" s="44" t="s">
        <v>136</v>
      </c>
      <c r="C12" s="81">
        <v>8</v>
      </c>
      <c r="D12" s="59">
        <v>134441393</v>
      </c>
      <c r="E12" s="59">
        <v>134396393</v>
      </c>
      <c r="G12" s="59">
        <v>46422</v>
      </c>
      <c r="H12" s="59">
        <v>1422</v>
      </c>
    </row>
    <row r="13" spans="1:8" x14ac:dyDescent="0.25">
      <c r="A13" s="44" t="s">
        <v>23</v>
      </c>
      <c r="B13" s="44" t="s">
        <v>137</v>
      </c>
      <c r="C13" s="81"/>
      <c r="D13" s="59">
        <v>0</v>
      </c>
      <c r="E13" s="59">
        <v>0</v>
      </c>
      <c r="G13" s="59">
        <v>1007865</v>
      </c>
      <c r="H13" s="59">
        <v>1108651</v>
      </c>
    </row>
    <row r="14" spans="1:8" x14ac:dyDescent="0.25">
      <c r="A14" s="153" t="s">
        <v>637</v>
      </c>
      <c r="B14" s="153" t="s">
        <v>640</v>
      </c>
      <c r="C14" s="154"/>
      <c r="D14" s="155">
        <v>833437272</v>
      </c>
      <c r="E14" s="155">
        <v>836959367</v>
      </c>
      <c r="G14" s="155">
        <v>1124311522</v>
      </c>
      <c r="H14" s="155">
        <v>1128467748</v>
      </c>
    </row>
    <row r="15" spans="1:8" x14ac:dyDescent="0.25">
      <c r="A15" s="159"/>
      <c r="B15" s="159"/>
      <c r="C15" s="163"/>
      <c r="D15" s="161"/>
      <c r="E15" s="161"/>
      <c r="G15" s="161"/>
      <c r="H15" s="161"/>
    </row>
    <row r="16" spans="1:8" x14ac:dyDescent="0.25">
      <c r="A16" s="17" t="s">
        <v>26</v>
      </c>
      <c r="B16" s="17" t="s">
        <v>644</v>
      </c>
      <c r="C16" s="83"/>
      <c r="D16" s="74"/>
      <c r="E16" s="58"/>
      <c r="G16" s="74"/>
      <c r="H16" s="58"/>
    </row>
    <row r="17" spans="1:8" x14ac:dyDescent="0.25">
      <c r="A17" s="44" t="s">
        <v>27</v>
      </c>
      <c r="B17" s="44" t="s">
        <v>28</v>
      </c>
      <c r="C17" s="82"/>
      <c r="D17" s="59">
        <v>425526</v>
      </c>
      <c r="E17" s="59">
        <v>517327</v>
      </c>
      <c r="G17" s="59">
        <v>4115796</v>
      </c>
      <c r="H17" s="59">
        <v>3143866</v>
      </c>
    </row>
    <row r="18" spans="1:8" x14ac:dyDescent="0.25">
      <c r="A18" s="44" t="s">
        <v>641</v>
      </c>
      <c r="B18" s="44" t="s">
        <v>645</v>
      </c>
      <c r="C18" s="82"/>
      <c r="D18" s="59">
        <v>0</v>
      </c>
      <c r="E18" s="59">
        <v>0</v>
      </c>
      <c r="G18" s="59">
        <v>665</v>
      </c>
      <c r="H18" s="59">
        <v>0</v>
      </c>
    </row>
    <row r="19" spans="1:8" x14ac:dyDescent="0.25">
      <c r="A19" s="44" t="s">
        <v>29</v>
      </c>
      <c r="B19" s="44" t="s">
        <v>30</v>
      </c>
      <c r="C19" s="82">
        <v>9</v>
      </c>
      <c r="D19" s="59">
        <v>22391754</v>
      </c>
      <c r="E19" s="59">
        <v>21508872</v>
      </c>
      <c r="G19" s="59">
        <v>32568000</v>
      </c>
      <c r="H19" s="59">
        <v>34882006</v>
      </c>
    </row>
    <row r="20" spans="1:8" x14ac:dyDescent="0.25">
      <c r="A20" s="44" t="s">
        <v>126</v>
      </c>
      <c r="B20" s="44" t="s">
        <v>138</v>
      </c>
      <c r="C20" s="82">
        <v>10</v>
      </c>
      <c r="D20" s="59">
        <v>9931442</v>
      </c>
      <c r="E20" s="59">
        <v>1767892</v>
      </c>
      <c r="G20" s="59">
        <v>12387920</v>
      </c>
      <c r="H20" s="59">
        <v>2550217</v>
      </c>
    </row>
    <row r="21" spans="1:8" x14ac:dyDescent="0.25">
      <c r="A21" s="44" t="s">
        <v>332</v>
      </c>
      <c r="B21" s="44" t="s">
        <v>13</v>
      </c>
      <c r="C21" s="82">
        <v>10</v>
      </c>
      <c r="D21" s="59">
        <v>11512</v>
      </c>
      <c r="E21" s="59">
        <v>11512</v>
      </c>
      <c r="G21" s="59">
        <v>11512</v>
      </c>
      <c r="H21" s="59">
        <v>11512</v>
      </c>
    </row>
    <row r="22" spans="1:8" x14ac:dyDescent="0.25">
      <c r="A22" s="44" t="s">
        <v>268</v>
      </c>
      <c r="B22" s="44" t="s">
        <v>269</v>
      </c>
      <c r="C22" s="82"/>
      <c r="D22" s="59">
        <v>0</v>
      </c>
      <c r="E22" s="59">
        <v>0</v>
      </c>
      <c r="G22" s="59">
        <v>480075</v>
      </c>
      <c r="H22" s="59">
        <v>0</v>
      </c>
    </row>
    <row r="23" spans="1:8" x14ac:dyDescent="0.25">
      <c r="A23" s="44" t="s">
        <v>494</v>
      </c>
      <c r="B23" s="44" t="s">
        <v>646</v>
      </c>
      <c r="C23" s="82"/>
      <c r="D23" s="59">
        <v>0</v>
      </c>
      <c r="E23" s="59">
        <v>0</v>
      </c>
      <c r="G23" s="59">
        <v>60489</v>
      </c>
      <c r="H23" s="59">
        <v>0</v>
      </c>
    </row>
    <row r="24" spans="1:8" x14ac:dyDescent="0.25">
      <c r="A24" s="44" t="s">
        <v>52</v>
      </c>
      <c r="B24" s="44" t="s">
        <v>53</v>
      </c>
      <c r="C24" s="82">
        <v>11</v>
      </c>
      <c r="D24" s="59">
        <v>92042624</v>
      </c>
      <c r="E24" s="59">
        <v>48513943</v>
      </c>
      <c r="G24" s="59">
        <v>103009740</v>
      </c>
      <c r="H24" s="59">
        <v>63190053</v>
      </c>
    </row>
    <row r="25" spans="1:8" x14ac:dyDescent="0.25">
      <c r="A25" s="153" t="s">
        <v>642</v>
      </c>
      <c r="B25" s="153" t="s">
        <v>647</v>
      </c>
      <c r="C25" s="156"/>
      <c r="D25" s="155">
        <v>124802858</v>
      </c>
      <c r="E25" s="155">
        <v>72319546</v>
      </c>
      <c r="G25" s="155">
        <v>152634197</v>
      </c>
      <c r="H25" s="155">
        <v>103777654</v>
      </c>
    </row>
    <row r="26" spans="1:8" ht="15.75" thickBot="1" x14ac:dyDescent="0.3">
      <c r="A26" s="20" t="s">
        <v>643</v>
      </c>
      <c r="B26" s="20" t="s">
        <v>648</v>
      </c>
      <c r="C26" s="21"/>
      <c r="D26" s="22">
        <v>958240130</v>
      </c>
      <c r="E26" s="22">
        <v>909278913</v>
      </c>
      <c r="G26" s="22">
        <v>1276945719</v>
      </c>
      <c r="H26" s="22">
        <v>1232245402</v>
      </c>
    </row>
    <row r="27" spans="1:8" ht="15.75" thickTop="1" x14ac:dyDescent="0.25"/>
    <row r="28" spans="1:8" x14ac:dyDescent="0.25">
      <c r="A28" s="167" t="s">
        <v>649</v>
      </c>
      <c r="B28" s="167" t="s">
        <v>651</v>
      </c>
      <c r="C28" s="198"/>
      <c r="D28" s="199"/>
      <c r="E28" s="199"/>
      <c r="F28" s="143"/>
      <c r="G28" s="199"/>
      <c r="H28" s="199"/>
    </row>
    <row r="29" spans="1:8" x14ac:dyDescent="0.25">
      <c r="A29" s="17" t="s">
        <v>50</v>
      </c>
      <c r="B29" s="17" t="s">
        <v>652</v>
      </c>
      <c r="C29" s="18"/>
      <c r="D29" s="58"/>
      <c r="E29" s="58"/>
      <c r="G29" s="58"/>
      <c r="H29" s="58"/>
    </row>
    <row r="30" spans="1:8" x14ac:dyDescent="0.25">
      <c r="A30" s="44" t="s">
        <v>31</v>
      </c>
      <c r="B30" s="44" t="s">
        <v>32</v>
      </c>
      <c r="C30" s="62" t="s">
        <v>495</v>
      </c>
      <c r="D30" s="59">
        <v>391598534</v>
      </c>
      <c r="E30" s="59">
        <v>365895957</v>
      </c>
      <c r="G30" s="59">
        <v>391598534</v>
      </c>
      <c r="H30" s="59">
        <v>365895957</v>
      </c>
    </row>
    <row r="31" spans="1:8" x14ac:dyDescent="0.25">
      <c r="A31" s="44" t="s">
        <v>33</v>
      </c>
      <c r="B31" s="44" t="s">
        <v>34</v>
      </c>
      <c r="C31" s="19"/>
      <c r="D31" s="59">
        <v>36584810</v>
      </c>
      <c r="E31" s="59">
        <v>37176552</v>
      </c>
      <c r="G31" s="59">
        <v>37168879</v>
      </c>
      <c r="H31" s="59">
        <v>38641445</v>
      </c>
    </row>
    <row r="32" spans="1:8" x14ac:dyDescent="0.25">
      <c r="A32" s="44" t="s">
        <v>35</v>
      </c>
      <c r="B32" s="44" t="s">
        <v>36</v>
      </c>
      <c r="C32" s="19"/>
      <c r="D32" s="59">
        <v>19363303</v>
      </c>
      <c r="E32" s="59">
        <v>62270520</v>
      </c>
      <c r="G32" s="59">
        <v>102284420</v>
      </c>
      <c r="H32" s="59">
        <v>143727293</v>
      </c>
    </row>
    <row r="33" spans="1:8" s="185" customFormat="1" x14ac:dyDescent="0.25">
      <c r="A33" s="201" t="s">
        <v>128</v>
      </c>
      <c r="B33" s="201" t="s">
        <v>139</v>
      </c>
      <c r="C33" s="19"/>
      <c r="D33" s="59">
        <v>447546647</v>
      </c>
      <c r="E33" s="59">
        <v>465343029</v>
      </c>
      <c r="F33"/>
      <c r="G33" s="59">
        <v>531051833</v>
      </c>
      <c r="H33" s="59">
        <v>548264695</v>
      </c>
    </row>
    <row r="34" spans="1:8" s="185" customFormat="1" x14ac:dyDescent="0.25">
      <c r="A34" s="196" t="s">
        <v>127</v>
      </c>
      <c r="B34" s="196" t="s">
        <v>119</v>
      </c>
      <c r="C34" s="19"/>
      <c r="D34" s="59">
        <v>0</v>
      </c>
      <c r="E34" s="59">
        <v>0</v>
      </c>
      <c r="F34"/>
      <c r="G34" s="59">
        <v>100240917</v>
      </c>
      <c r="H34" s="59">
        <v>99547615</v>
      </c>
    </row>
    <row r="35" spans="1:8" x14ac:dyDescent="0.25">
      <c r="A35" s="153" t="s">
        <v>650</v>
      </c>
      <c r="B35" s="153" t="s">
        <v>653</v>
      </c>
      <c r="C35" s="156"/>
      <c r="D35" s="155">
        <v>447546647</v>
      </c>
      <c r="E35" s="155">
        <v>465343029</v>
      </c>
      <c r="G35" s="155">
        <v>631292750</v>
      </c>
      <c r="H35" s="155">
        <v>647812310</v>
      </c>
    </row>
    <row r="36" spans="1:8" x14ac:dyDescent="0.25">
      <c r="A36" s="159"/>
      <c r="B36" s="159"/>
      <c r="C36" s="160"/>
      <c r="D36" s="161"/>
      <c r="E36" s="161"/>
      <c r="G36" s="161"/>
      <c r="H36" s="161"/>
    </row>
    <row r="37" spans="1:8" x14ac:dyDescent="0.25">
      <c r="A37" s="17" t="s">
        <v>145</v>
      </c>
      <c r="B37" s="17" t="s">
        <v>656</v>
      </c>
      <c r="C37" s="18"/>
      <c r="D37" s="75"/>
      <c r="E37" s="58"/>
      <c r="G37" s="75"/>
      <c r="H37" s="58"/>
    </row>
    <row r="38" spans="1:8" x14ac:dyDescent="0.25">
      <c r="A38" s="44" t="s">
        <v>78</v>
      </c>
      <c r="B38" s="44" t="s">
        <v>146</v>
      </c>
      <c r="C38" s="19"/>
      <c r="D38" s="59">
        <v>3294185</v>
      </c>
      <c r="E38" s="59">
        <v>3426477</v>
      </c>
      <c r="G38" s="59">
        <v>4645953</v>
      </c>
      <c r="H38" s="59">
        <v>4800612</v>
      </c>
    </row>
    <row r="39" spans="1:8" x14ac:dyDescent="0.25">
      <c r="A39" s="44" t="s">
        <v>129</v>
      </c>
      <c r="B39" s="44" t="s">
        <v>140</v>
      </c>
      <c r="C39" s="19" t="s">
        <v>496</v>
      </c>
      <c r="D39" s="59">
        <v>13437902</v>
      </c>
      <c r="E39" s="59">
        <v>14199182</v>
      </c>
      <c r="G39" s="59">
        <v>13897260</v>
      </c>
      <c r="H39" s="59">
        <v>14647122</v>
      </c>
    </row>
    <row r="40" spans="1:8" x14ac:dyDescent="0.25">
      <c r="A40" s="44" t="s">
        <v>654</v>
      </c>
      <c r="B40" s="44" t="s">
        <v>47</v>
      </c>
      <c r="C40" s="19">
        <v>14</v>
      </c>
      <c r="D40" s="59">
        <v>99892726</v>
      </c>
      <c r="E40" s="59">
        <v>99966288</v>
      </c>
      <c r="G40" s="59">
        <v>169360909</v>
      </c>
      <c r="H40" s="59">
        <v>160249274</v>
      </c>
    </row>
    <row r="41" spans="1:8" x14ac:dyDescent="0.25">
      <c r="A41" s="44" t="s">
        <v>37</v>
      </c>
      <c r="B41" s="44" t="s">
        <v>38</v>
      </c>
      <c r="C41" s="19">
        <v>13</v>
      </c>
      <c r="D41" s="59">
        <v>38084750</v>
      </c>
      <c r="E41" s="59">
        <v>38249840</v>
      </c>
      <c r="G41" s="59">
        <v>38084750</v>
      </c>
      <c r="H41" s="59">
        <v>38249840</v>
      </c>
    </row>
    <row r="42" spans="1:8" x14ac:dyDescent="0.25">
      <c r="A42" s="44" t="s">
        <v>79</v>
      </c>
      <c r="B42" s="44" t="s">
        <v>80</v>
      </c>
      <c r="C42" s="19">
        <v>13</v>
      </c>
      <c r="D42" s="59">
        <v>296521984</v>
      </c>
      <c r="E42" s="59">
        <v>245801904</v>
      </c>
      <c r="G42" s="59">
        <v>321479732</v>
      </c>
      <c r="H42" s="59">
        <v>263957949</v>
      </c>
    </row>
    <row r="43" spans="1:8" x14ac:dyDescent="0.25">
      <c r="A43" s="153" t="s">
        <v>655</v>
      </c>
      <c r="B43" s="153" t="s">
        <v>657</v>
      </c>
      <c r="C43" s="156"/>
      <c r="D43" s="157">
        <v>451231547</v>
      </c>
      <c r="E43" s="157">
        <v>401643691</v>
      </c>
      <c r="G43" s="157">
        <v>547468604</v>
      </c>
      <c r="H43" s="157">
        <v>481904797</v>
      </c>
    </row>
    <row r="44" spans="1:8" x14ac:dyDescent="0.25">
      <c r="A44" s="159"/>
      <c r="B44" s="159"/>
      <c r="C44" s="160"/>
      <c r="D44" s="162"/>
      <c r="E44" s="162"/>
      <c r="G44" s="162"/>
      <c r="H44" s="162"/>
    </row>
    <row r="45" spans="1:8" x14ac:dyDescent="0.25">
      <c r="A45" s="17" t="s">
        <v>130</v>
      </c>
      <c r="B45" s="17" t="s">
        <v>660</v>
      </c>
      <c r="C45" s="18"/>
      <c r="D45" s="75"/>
      <c r="E45" s="58"/>
      <c r="G45" s="75"/>
      <c r="H45" s="58"/>
    </row>
    <row r="46" spans="1:8" x14ac:dyDescent="0.25">
      <c r="A46" s="1" t="s">
        <v>51</v>
      </c>
      <c r="B46" s="44" t="s">
        <v>47</v>
      </c>
      <c r="C46" s="19">
        <v>14</v>
      </c>
      <c r="D46" s="59">
        <v>473973</v>
      </c>
      <c r="E46" s="59">
        <v>0</v>
      </c>
      <c r="G46" s="59">
        <v>13373259</v>
      </c>
      <c r="H46" s="59">
        <v>37810235</v>
      </c>
    </row>
    <row r="47" spans="1:8" x14ac:dyDescent="0.25">
      <c r="A47" s="1" t="s">
        <v>129</v>
      </c>
      <c r="B47" s="44" t="s">
        <v>140</v>
      </c>
      <c r="C47" s="19" t="s">
        <v>496</v>
      </c>
      <c r="D47" s="59">
        <v>1438755</v>
      </c>
      <c r="E47" s="59">
        <v>739800</v>
      </c>
      <c r="G47" s="59">
        <v>1463819</v>
      </c>
      <c r="H47" s="59">
        <v>759197</v>
      </c>
    </row>
    <row r="48" spans="1:8" x14ac:dyDescent="0.25">
      <c r="A48" s="1" t="s">
        <v>37</v>
      </c>
      <c r="B48" s="44" t="s">
        <v>38</v>
      </c>
      <c r="C48" s="19">
        <v>13</v>
      </c>
      <c r="D48" s="59">
        <v>3658224</v>
      </c>
      <c r="E48" s="59">
        <v>3375254</v>
      </c>
      <c r="G48" s="59">
        <v>3658224</v>
      </c>
      <c r="H48" s="59">
        <v>3612539</v>
      </c>
    </row>
    <row r="49" spans="1:8" x14ac:dyDescent="0.25">
      <c r="A49" s="1" t="s">
        <v>79</v>
      </c>
      <c r="B49" s="44" t="s">
        <v>80</v>
      </c>
      <c r="C49" s="19">
        <v>13</v>
      </c>
      <c r="D49" s="59">
        <v>17080280</v>
      </c>
      <c r="E49" s="59">
        <v>5755599</v>
      </c>
      <c r="G49" s="59">
        <v>17847615</v>
      </c>
      <c r="H49" s="59">
        <v>6295216</v>
      </c>
    </row>
    <row r="50" spans="1:8" x14ac:dyDescent="0.25">
      <c r="A50" s="1" t="s">
        <v>131</v>
      </c>
      <c r="B50" s="44" t="s">
        <v>141</v>
      </c>
      <c r="C50" s="19">
        <v>16</v>
      </c>
      <c r="D50" s="59">
        <v>29144367</v>
      </c>
      <c r="E50" s="59">
        <v>25631148</v>
      </c>
      <c r="G50" s="59">
        <v>36555221</v>
      </c>
      <c r="H50" s="59">
        <v>32920983</v>
      </c>
    </row>
    <row r="51" spans="1:8" x14ac:dyDescent="0.25">
      <c r="A51" s="1" t="s">
        <v>132</v>
      </c>
      <c r="B51" s="44" t="s">
        <v>142</v>
      </c>
      <c r="C51" s="19"/>
      <c r="D51" s="59">
        <v>0</v>
      </c>
      <c r="E51" s="59">
        <v>0</v>
      </c>
      <c r="G51" s="59">
        <v>4511427</v>
      </c>
      <c r="H51" s="59">
        <v>4831892</v>
      </c>
    </row>
    <row r="52" spans="1:8" x14ac:dyDescent="0.25">
      <c r="A52" s="44" t="s">
        <v>133</v>
      </c>
      <c r="B52" s="44" t="s">
        <v>143</v>
      </c>
      <c r="C52" s="19">
        <v>16</v>
      </c>
      <c r="D52" s="59">
        <v>7666337</v>
      </c>
      <c r="E52" s="59">
        <v>6790392</v>
      </c>
      <c r="G52" s="59">
        <v>20774800</v>
      </c>
      <c r="H52" s="59">
        <v>16298233</v>
      </c>
    </row>
    <row r="53" spans="1:8" x14ac:dyDescent="0.25">
      <c r="A53" s="153" t="s">
        <v>658</v>
      </c>
      <c r="B53" s="153" t="s">
        <v>661</v>
      </c>
      <c r="C53" s="156"/>
      <c r="D53" s="157">
        <v>59461936</v>
      </c>
      <c r="E53" s="157">
        <v>42292193</v>
      </c>
      <c r="G53" s="157">
        <v>98184365</v>
      </c>
      <c r="H53" s="157">
        <v>102528295</v>
      </c>
    </row>
    <row r="54" spans="1:8" ht="15.75" customHeight="1" thickBot="1" x14ac:dyDescent="0.3">
      <c r="A54" s="20" t="s">
        <v>659</v>
      </c>
      <c r="B54" s="20" t="s">
        <v>662</v>
      </c>
      <c r="C54" s="21"/>
      <c r="D54" s="22">
        <v>958240130</v>
      </c>
      <c r="E54" s="22">
        <v>909278913</v>
      </c>
      <c r="G54" s="22">
        <v>1276945719</v>
      </c>
      <c r="H54" s="22">
        <v>1232245402</v>
      </c>
    </row>
    <row r="55" spans="1:8" ht="15.75" thickTop="1" x14ac:dyDescent="0.25"/>
  </sheetData>
  <mergeCells count="2">
    <mergeCell ref="D2:E2"/>
    <mergeCell ref="G2:H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F5608-6C97-4854-B448-0E334F4F9F97}">
  <sheetPr>
    <tabColor theme="9" tint="0.79998168889431442"/>
  </sheetPr>
  <dimension ref="A1:T54"/>
  <sheetViews>
    <sheetView showGridLines="0" zoomScale="80" zoomScaleNormal="80" workbookViewId="0">
      <pane xSplit="2" ySplit="5" topLeftCell="C6" activePane="bottomRight" state="frozen"/>
      <selection pane="topRight" activeCell="C1" sqref="C1"/>
      <selection pane="bottomLeft" activeCell="A6" sqref="A6"/>
      <selection pane="bottomRight" activeCell="K31" sqref="K31"/>
    </sheetView>
  </sheetViews>
  <sheetFormatPr defaultColWidth="8.85546875" defaultRowHeight="15" x14ac:dyDescent="0.25"/>
  <cols>
    <col min="1" max="1" width="62.140625" customWidth="1"/>
    <col min="2" max="2" width="56.7109375" customWidth="1"/>
    <col min="3" max="3" width="14.140625" style="210" customWidth="1"/>
    <col min="4" max="4" width="17" customWidth="1"/>
    <col min="5" max="5" width="18.7109375" customWidth="1"/>
    <col min="6" max="6" width="13.5703125" customWidth="1"/>
    <col min="7" max="9" width="27" customWidth="1"/>
    <col min="10" max="10" width="13.5703125" customWidth="1"/>
    <col min="11" max="11" width="25" bestFit="1" customWidth="1"/>
    <col min="12" max="12" width="21.28515625" customWidth="1"/>
    <col min="13" max="14" width="20.140625" customWidth="1"/>
    <col min="15" max="15" width="25.85546875" customWidth="1"/>
    <col min="16" max="16" width="28.5703125" customWidth="1"/>
    <col min="17" max="19" width="18.85546875" customWidth="1"/>
    <col min="20" max="20" width="13.7109375" customWidth="1"/>
  </cols>
  <sheetData>
    <row r="1" spans="1:20" s="57" customFormat="1" ht="45" customHeight="1" x14ac:dyDescent="0.25">
      <c r="A1" s="96" t="str">
        <f>'Key financial indicators'!A1</f>
        <v>Akciju sabiedrības "Augstsprieguma tīkls" Saīsinātie starpperiodu finanšu pārskati par periodu no 01.01.2022. līdz 31.12.2022.</v>
      </c>
      <c r="B1" s="96" t="str">
        <f>'Key financial indicators'!B1</f>
        <v>JOINT STOCK COMPANY Augstsprieguma tīkls Condensed interim financial statements for the period from 01.01.2022 until 31.12.2022</v>
      </c>
      <c r="C1" s="279"/>
    </row>
    <row r="2" spans="1:20" ht="18" customHeight="1" x14ac:dyDescent="0.25">
      <c r="A2" s="54"/>
      <c r="B2" s="5"/>
      <c r="C2" s="280"/>
      <c r="D2" s="397" t="s">
        <v>73</v>
      </c>
      <c r="E2" s="397"/>
      <c r="F2" s="397"/>
      <c r="G2" s="397"/>
      <c r="H2" s="397"/>
      <c r="I2" s="397"/>
      <c r="J2" s="397"/>
      <c r="K2" s="164"/>
      <c r="L2" s="398"/>
      <c r="M2" s="398"/>
      <c r="N2" s="398"/>
      <c r="O2" s="398"/>
      <c r="P2" s="398"/>
      <c r="Q2" s="398"/>
      <c r="R2" s="398"/>
      <c r="S2" s="398"/>
      <c r="T2" s="398"/>
    </row>
    <row r="3" spans="1:20" ht="32.25" customHeight="1" x14ac:dyDescent="0.25">
      <c r="A3" s="399" t="s">
        <v>39</v>
      </c>
      <c r="B3" s="399" t="s">
        <v>40</v>
      </c>
      <c r="C3" s="208" t="s">
        <v>161</v>
      </c>
      <c r="D3" s="6" t="s">
        <v>31</v>
      </c>
      <c r="E3" s="6" t="s">
        <v>35</v>
      </c>
      <c r="F3" s="6" t="s">
        <v>147</v>
      </c>
      <c r="G3" s="6" t="s">
        <v>148</v>
      </c>
      <c r="H3" s="6" t="s">
        <v>149</v>
      </c>
      <c r="I3" s="6" t="s">
        <v>150</v>
      </c>
      <c r="J3" s="6" t="s">
        <v>41</v>
      </c>
      <c r="L3" s="381"/>
      <c r="M3" s="381"/>
      <c r="N3" s="381"/>
      <c r="O3" s="381"/>
      <c r="P3" s="381"/>
      <c r="Q3" s="381"/>
      <c r="R3" s="381"/>
      <c r="S3" s="381"/>
      <c r="T3" s="381"/>
    </row>
    <row r="4" spans="1:20" ht="32.25" customHeight="1" x14ac:dyDescent="0.25">
      <c r="A4" s="399"/>
      <c r="B4" s="399"/>
      <c r="C4" s="208" t="s">
        <v>162</v>
      </c>
      <c r="D4" s="40" t="s">
        <v>32</v>
      </c>
      <c r="E4" s="6" t="s">
        <v>36</v>
      </c>
      <c r="F4" s="6" t="s">
        <v>151</v>
      </c>
      <c r="G4" s="6" t="s">
        <v>712</v>
      </c>
      <c r="H4" s="6" t="s">
        <v>713</v>
      </c>
      <c r="I4" s="6" t="s">
        <v>714</v>
      </c>
      <c r="J4" s="6" t="s">
        <v>42</v>
      </c>
      <c r="L4" s="169"/>
      <c r="M4" s="381"/>
      <c r="N4" s="381"/>
      <c r="O4" s="381"/>
      <c r="P4" s="381"/>
      <c r="Q4" s="381"/>
      <c r="R4" s="381"/>
      <c r="S4" s="381"/>
      <c r="T4" s="381"/>
    </row>
    <row r="5" spans="1:20" s="210" customFormat="1" x14ac:dyDescent="0.25">
      <c r="A5" s="209"/>
      <c r="B5" s="209"/>
      <c r="C5" s="209"/>
      <c r="D5" s="16" t="s">
        <v>16</v>
      </c>
      <c r="E5" s="16" t="s">
        <v>16</v>
      </c>
      <c r="F5" s="16" t="s">
        <v>16</v>
      </c>
      <c r="G5" s="16" t="s">
        <v>16</v>
      </c>
      <c r="H5" s="16" t="s">
        <v>16</v>
      </c>
      <c r="I5" s="16" t="s">
        <v>16</v>
      </c>
      <c r="J5" s="16" t="s">
        <v>16</v>
      </c>
      <c r="L5" s="382"/>
      <c r="M5" s="382"/>
      <c r="N5" s="382"/>
      <c r="O5" s="382"/>
      <c r="P5" s="382"/>
      <c r="Q5" s="382"/>
      <c r="R5" s="382"/>
      <c r="S5" s="382"/>
      <c r="T5" s="382"/>
    </row>
    <row r="6" spans="1:20" ht="15.75" thickBot="1" x14ac:dyDescent="0.3">
      <c r="A6" s="30" t="s">
        <v>160</v>
      </c>
      <c r="B6" s="30" t="s">
        <v>163</v>
      </c>
      <c r="C6" s="286"/>
      <c r="D6" s="61">
        <v>363896079</v>
      </c>
      <c r="E6" s="61">
        <v>16741025</v>
      </c>
      <c r="F6" s="61">
        <v>2680615</v>
      </c>
      <c r="G6" s="61">
        <v>28338091</v>
      </c>
      <c r="H6" s="61">
        <v>490256</v>
      </c>
      <c r="I6" s="61">
        <v>-27336704</v>
      </c>
      <c r="J6" s="61">
        <v>384809362</v>
      </c>
      <c r="L6" s="383"/>
      <c r="M6" s="383"/>
      <c r="N6" s="383"/>
      <c r="O6" s="383"/>
      <c r="P6" s="383"/>
      <c r="Q6" s="383"/>
      <c r="R6" s="383"/>
      <c r="S6" s="383"/>
      <c r="T6" s="383"/>
    </row>
    <row r="7" spans="1:20" ht="15.75" thickTop="1" x14ac:dyDescent="0.25">
      <c r="A7" s="7"/>
      <c r="B7" s="7"/>
      <c r="C7" s="281"/>
      <c r="D7" s="60"/>
      <c r="E7" s="60"/>
      <c r="F7" s="60"/>
      <c r="G7" s="60"/>
      <c r="H7" s="60"/>
      <c r="I7" s="60"/>
      <c r="J7" s="60"/>
      <c r="L7" s="384"/>
      <c r="M7" s="384"/>
      <c r="N7" s="384"/>
      <c r="O7" s="384"/>
      <c r="P7" s="384"/>
      <c r="Q7" s="384"/>
      <c r="R7" s="384"/>
      <c r="S7" s="384"/>
      <c r="T7" s="384"/>
    </row>
    <row r="8" spans="1:20" x14ac:dyDescent="0.25">
      <c r="A8" s="7" t="s">
        <v>154</v>
      </c>
      <c r="B8" s="7" t="s">
        <v>14</v>
      </c>
      <c r="C8" s="281"/>
      <c r="D8" s="60">
        <v>0</v>
      </c>
      <c r="E8" s="60">
        <v>54845695</v>
      </c>
      <c r="F8" s="60">
        <v>0</v>
      </c>
      <c r="G8" s="60">
        <v>0</v>
      </c>
      <c r="H8" s="60">
        <v>0</v>
      </c>
      <c r="I8" s="60">
        <v>0</v>
      </c>
      <c r="J8" s="60">
        <v>54845695</v>
      </c>
      <c r="L8" s="384"/>
      <c r="M8" s="384"/>
      <c r="N8" s="384"/>
      <c r="O8" s="384"/>
      <c r="P8" s="384"/>
      <c r="Q8" s="384"/>
      <c r="R8" s="384"/>
      <c r="S8" s="384"/>
      <c r="T8" s="384"/>
    </row>
    <row r="9" spans="1:20" x14ac:dyDescent="0.25">
      <c r="A9" s="202" t="s">
        <v>155</v>
      </c>
      <c r="B9" s="202" t="s">
        <v>664</v>
      </c>
      <c r="C9" s="282"/>
      <c r="D9" s="60">
        <v>0</v>
      </c>
      <c r="E9" s="60">
        <v>0</v>
      </c>
      <c r="F9" s="60">
        <v>0</v>
      </c>
      <c r="G9" s="60">
        <v>0</v>
      </c>
      <c r="H9" s="60">
        <v>-1075235</v>
      </c>
      <c r="I9" s="60">
        <v>0</v>
      </c>
      <c r="J9" s="60">
        <v>-1075235</v>
      </c>
      <c r="L9" s="384"/>
      <c r="M9" s="384"/>
      <c r="N9" s="384"/>
      <c r="O9" s="384"/>
      <c r="P9" s="384"/>
      <c r="Q9" s="384"/>
      <c r="R9" s="384"/>
      <c r="S9" s="384"/>
      <c r="T9" s="384"/>
    </row>
    <row r="10" spans="1:20" x14ac:dyDescent="0.25">
      <c r="A10" s="202" t="s">
        <v>497</v>
      </c>
      <c r="B10" s="202" t="s">
        <v>665</v>
      </c>
      <c r="C10" s="282"/>
      <c r="D10" s="60"/>
      <c r="E10" s="60"/>
      <c r="F10" s="60"/>
      <c r="G10" s="60">
        <v>34762721</v>
      </c>
      <c r="H10" s="60"/>
      <c r="I10" s="60"/>
      <c r="J10" s="60">
        <v>34762721</v>
      </c>
      <c r="L10" s="384"/>
      <c r="M10" s="384"/>
      <c r="N10" s="384"/>
      <c r="O10" s="384"/>
      <c r="P10" s="384"/>
      <c r="Q10" s="384"/>
      <c r="R10" s="384"/>
      <c r="S10" s="384"/>
      <c r="T10" s="384"/>
    </row>
    <row r="11" spans="1:20" s="185" customFormat="1" x14ac:dyDescent="0.25">
      <c r="A11" s="203" t="s">
        <v>156</v>
      </c>
      <c r="B11" s="203" t="s">
        <v>666</v>
      </c>
      <c r="C11" s="283"/>
      <c r="D11" s="206">
        <v>0</v>
      </c>
      <c r="E11" s="206">
        <v>54845695</v>
      </c>
      <c r="F11" s="206">
        <v>0</v>
      </c>
      <c r="G11" s="206">
        <v>34762721</v>
      </c>
      <c r="H11" s="206">
        <v>-1075235</v>
      </c>
      <c r="I11" s="206">
        <v>0</v>
      </c>
      <c r="J11" s="206">
        <v>88533181</v>
      </c>
      <c r="L11" s="385"/>
      <c r="M11" s="385"/>
      <c r="N11" s="385"/>
      <c r="O11" s="385"/>
      <c r="P11" s="385"/>
      <c r="Q11" s="385"/>
      <c r="R11" s="385"/>
      <c r="S11" s="385"/>
      <c r="T11" s="385"/>
    </row>
    <row r="12" spans="1:20" s="182" customFormat="1" x14ac:dyDescent="0.25">
      <c r="A12" s="211" t="s">
        <v>663</v>
      </c>
      <c r="B12" s="211" t="s">
        <v>165</v>
      </c>
      <c r="C12" s="284" t="s">
        <v>495</v>
      </c>
      <c r="D12" s="60">
        <v>0</v>
      </c>
      <c r="E12" s="60">
        <v>-7999514</v>
      </c>
      <c r="F12" s="60">
        <v>0</v>
      </c>
      <c r="G12" s="60">
        <v>0</v>
      </c>
      <c r="H12" s="60">
        <v>0</v>
      </c>
      <c r="I12" s="60">
        <v>0</v>
      </c>
      <c r="J12" s="60">
        <v>-7999514</v>
      </c>
      <c r="L12" s="384"/>
      <c r="M12" s="384"/>
      <c r="N12" s="384"/>
      <c r="O12" s="384"/>
      <c r="P12" s="384"/>
      <c r="Q12" s="384"/>
      <c r="R12" s="384"/>
      <c r="S12" s="384"/>
      <c r="T12" s="384"/>
    </row>
    <row r="13" spans="1:20" s="182" customFormat="1" x14ac:dyDescent="0.25">
      <c r="A13" s="202" t="s">
        <v>157</v>
      </c>
      <c r="B13" s="202" t="s">
        <v>667</v>
      </c>
      <c r="C13" s="282"/>
      <c r="D13" s="60">
        <v>0</v>
      </c>
      <c r="E13" s="60">
        <v>683192</v>
      </c>
      <c r="F13" s="60">
        <v>0</v>
      </c>
      <c r="G13" s="60">
        <v>-683192</v>
      </c>
      <c r="H13" s="60">
        <v>0</v>
      </c>
      <c r="I13" s="60">
        <v>0</v>
      </c>
      <c r="J13" s="60">
        <v>0</v>
      </c>
      <c r="L13" s="384"/>
      <c r="M13" s="384"/>
      <c r="N13" s="384"/>
      <c r="O13" s="384"/>
      <c r="P13" s="384"/>
      <c r="Q13" s="384"/>
      <c r="R13" s="384"/>
      <c r="S13" s="384"/>
      <c r="T13" s="384"/>
    </row>
    <row r="14" spans="1:20" s="182" customFormat="1" x14ac:dyDescent="0.25">
      <c r="A14" s="211" t="s">
        <v>158</v>
      </c>
      <c r="B14" s="211" t="s">
        <v>166</v>
      </c>
      <c r="C14" s="284" t="s">
        <v>495</v>
      </c>
      <c r="D14" s="60">
        <v>1999878</v>
      </c>
      <c r="E14" s="60">
        <v>-1999878</v>
      </c>
      <c r="F14" s="60">
        <v>0</v>
      </c>
      <c r="G14" s="60">
        <v>0</v>
      </c>
      <c r="H14" s="60">
        <v>0</v>
      </c>
      <c r="I14" s="60">
        <v>0</v>
      </c>
      <c r="J14" s="60">
        <v>0</v>
      </c>
      <c r="L14" s="384"/>
      <c r="M14" s="384"/>
      <c r="N14" s="384"/>
      <c r="O14" s="384"/>
      <c r="P14" s="384"/>
      <c r="Q14" s="384"/>
      <c r="R14" s="384"/>
      <c r="S14" s="384"/>
      <c r="T14" s="384"/>
    </row>
    <row r="15" spans="1:20" s="185" customFormat="1" x14ac:dyDescent="0.25">
      <c r="A15" s="204" t="s">
        <v>159</v>
      </c>
      <c r="B15" s="204" t="s">
        <v>167</v>
      </c>
      <c r="C15" s="285"/>
      <c r="D15" s="205">
        <v>1999878</v>
      </c>
      <c r="E15" s="205">
        <v>-9316200</v>
      </c>
      <c r="F15" s="205">
        <v>0</v>
      </c>
      <c r="G15" s="205">
        <v>-683192</v>
      </c>
      <c r="H15" s="205">
        <v>0</v>
      </c>
      <c r="I15" s="205">
        <v>0</v>
      </c>
      <c r="J15" s="205">
        <v>-7999514</v>
      </c>
      <c r="L15" s="385"/>
      <c r="M15" s="385"/>
      <c r="N15" s="385"/>
      <c r="O15" s="385"/>
      <c r="P15" s="385"/>
      <c r="Q15" s="385"/>
      <c r="R15" s="385"/>
      <c r="S15" s="385"/>
      <c r="T15" s="385"/>
    </row>
    <row r="16" spans="1:20" ht="15.75" thickBot="1" x14ac:dyDescent="0.3">
      <c r="A16" s="30" t="s">
        <v>43</v>
      </c>
      <c r="B16" s="30" t="s">
        <v>668</v>
      </c>
      <c r="C16" s="286"/>
      <c r="D16" s="61">
        <v>365895957</v>
      </c>
      <c r="E16" s="61">
        <v>62270520</v>
      </c>
      <c r="F16" s="61">
        <v>2680615</v>
      </c>
      <c r="G16" s="61">
        <v>62417620</v>
      </c>
      <c r="H16" s="61">
        <v>-584979</v>
      </c>
      <c r="I16" s="61">
        <v>-27336704</v>
      </c>
      <c r="J16" s="61">
        <v>465343029</v>
      </c>
      <c r="L16" s="383"/>
      <c r="M16" s="383"/>
      <c r="N16" s="383"/>
      <c r="O16" s="383"/>
      <c r="P16" s="383"/>
      <c r="Q16" s="383"/>
      <c r="R16" s="383"/>
      <c r="S16" s="383"/>
      <c r="T16" s="383"/>
    </row>
    <row r="17" spans="1:20" ht="15.75" thickTop="1" x14ac:dyDescent="0.25">
      <c r="A17" s="211"/>
      <c r="B17" s="211"/>
      <c r="C17" s="284"/>
      <c r="D17" s="60"/>
      <c r="E17" s="60"/>
      <c r="F17" s="60"/>
      <c r="G17" s="60"/>
      <c r="H17" s="60"/>
      <c r="I17" s="60"/>
      <c r="J17" s="60"/>
      <c r="L17" s="384"/>
      <c r="M17" s="384"/>
      <c r="N17" s="384"/>
      <c r="O17" s="384"/>
      <c r="P17" s="384"/>
      <c r="Q17" s="384"/>
      <c r="R17" s="384"/>
      <c r="S17" s="384"/>
      <c r="T17" s="384"/>
    </row>
    <row r="18" spans="1:20" x14ac:dyDescent="0.25">
      <c r="A18" s="211" t="s">
        <v>624</v>
      </c>
      <c r="B18" s="211" t="s">
        <v>670</v>
      </c>
      <c r="C18" s="284"/>
      <c r="D18" s="60">
        <v>0</v>
      </c>
      <c r="E18" s="60">
        <v>11017000</v>
      </c>
      <c r="F18" s="60">
        <v>0</v>
      </c>
      <c r="G18" s="60">
        <v>0</v>
      </c>
      <c r="H18" s="60">
        <v>0</v>
      </c>
      <c r="I18" s="60">
        <v>0</v>
      </c>
      <c r="J18" s="60">
        <v>11017000</v>
      </c>
      <c r="L18" s="384"/>
      <c r="M18" s="384"/>
      <c r="N18" s="384"/>
      <c r="O18" s="384"/>
      <c r="P18" s="384"/>
      <c r="Q18" s="384"/>
      <c r="R18" s="384"/>
      <c r="S18" s="384"/>
      <c r="T18" s="384"/>
    </row>
    <row r="19" spans="1:20" x14ac:dyDescent="0.25">
      <c r="A19" s="211" t="s">
        <v>155</v>
      </c>
      <c r="B19" s="211" t="s">
        <v>664</v>
      </c>
      <c r="C19" s="284"/>
      <c r="D19" s="60">
        <v>0</v>
      </c>
      <c r="E19" s="60" t="s">
        <v>432</v>
      </c>
      <c r="F19" s="60">
        <v>0</v>
      </c>
      <c r="G19" s="60">
        <v>0</v>
      </c>
      <c r="H19" s="60">
        <v>329736</v>
      </c>
      <c r="I19" s="60">
        <v>0</v>
      </c>
      <c r="J19" s="60">
        <v>329736</v>
      </c>
      <c r="L19" s="384"/>
      <c r="M19" s="384"/>
      <c r="N19" s="384"/>
      <c r="O19" s="384"/>
      <c r="P19" s="384"/>
      <c r="Q19" s="384"/>
      <c r="R19" s="384"/>
      <c r="S19" s="384"/>
      <c r="T19" s="384"/>
    </row>
    <row r="20" spans="1:20" s="185" customFormat="1" x14ac:dyDescent="0.25">
      <c r="A20" s="203" t="s">
        <v>156</v>
      </c>
      <c r="B20" s="203" t="s">
        <v>164</v>
      </c>
      <c r="C20" s="287"/>
      <c r="D20" s="206">
        <v>0</v>
      </c>
      <c r="E20" s="206">
        <v>11017000</v>
      </c>
      <c r="F20" s="206">
        <v>0</v>
      </c>
      <c r="G20" s="206">
        <v>0</v>
      </c>
      <c r="H20" s="206">
        <v>329736</v>
      </c>
      <c r="I20" s="206">
        <v>0</v>
      </c>
      <c r="J20" s="206">
        <v>11346736</v>
      </c>
      <c r="L20" s="385"/>
      <c r="M20" s="385"/>
      <c r="N20" s="385"/>
      <c r="O20" s="385"/>
      <c r="P20" s="385"/>
      <c r="Q20" s="385"/>
      <c r="R20" s="385"/>
      <c r="S20" s="385"/>
      <c r="T20" s="385"/>
    </row>
    <row r="21" spans="1:20" x14ac:dyDescent="0.25">
      <c r="A21" s="211" t="s">
        <v>663</v>
      </c>
      <c r="B21" s="211" t="s">
        <v>168</v>
      </c>
      <c r="C21" s="284" t="s">
        <v>495</v>
      </c>
      <c r="D21" s="60">
        <v>0</v>
      </c>
      <c r="E21" s="60">
        <v>-29143118</v>
      </c>
      <c r="F21" s="60">
        <v>0</v>
      </c>
      <c r="G21" s="60">
        <v>0</v>
      </c>
      <c r="H21" s="60">
        <v>0</v>
      </c>
      <c r="I21" s="60">
        <v>0</v>
      </c>
      <c r="J21" s="60">
        <v>-29143118</v>
      </c>
      <c r="L21" s="384"/>
      <c r="M21" s="384"/>
      <c r="N21" s="384"/>
      <c r="O21" s="384"/>
      <c r="P21" s="384"/>
      <c r="Q21" s="384"/>
      <c r="R21" s="384"/>
      <c r="S21" s="384"/>
      <c r="T21" s="384"/>
    </row>
    <row r="22" spans="1:20" s="182" customFormat="1" x14ac:dyDescent="0.25">
      <c r="A22" s="202" t="s">
        <v>157</v>
      </c>
      <c r="B22" s="202" t="s">
        <v>667</v>
      </c>
      <c r="C22" s="288"/>
      <c r="D22" s="69">
        <v>0</v>
      </c>
      <c r="E22" s="69">
        <v>921478</v>
      </c>
      <c r="F22" s="69">
        <v>0</v>
      </c>
      <c r="G22" s="69">
        <v>-921478</v>
      </c>
      <c r="H22" s="69">
        <v>0</v>
      </c>
      <c r="I22" s="69">
        <v>0</v>
      </c>
      <c r="J22" s="69" t="s">
        <v>432</v>
      </c>
      <c r="L22" s="386"/>
      <c r="M22" s="386"/>
      <c r="N22" s="386"/>
      <c r="O22" s="386"/>
      <c r="P22" s="386"/>
      <c r="Q22" s="386"/>
      <c r="R22" s="386"/>
      <c r="S22" s="386"/>
      <c r="T22" s="386"/>
    </row>
    <row r="23" spans="1:20" s="182" customFormat="1" x14ac:dyDescent="0.25">
      <c r="A23" s="202" t="s">
        <v>669</v>
      </c>
      <c r="B23" s="202" t="s">
        <v>166</v>
      </c>
      <c r="C23" s="288" t="s">
        <v>495</v>
      </c>
      <c r="D23" s="69">
        <v>25702577</v>
      </c>
      <c r="E23" s="69">
        <v>-25702577</v>
      </c>
      <c r="F23" s="69">
        <v>0</v>
      </c>
      <c r="G23" s="69">
        <v>0</v>
      </c>
      <c r="H23" s="69">
        <v>0</v>
      </c>
      <c r="I23" s="69">
        <v>0</v>
      </c>
      <c r="J23" s="69" t="s">
        <v>432</v>
      </c>
      <c r="L23" s="386"/>
      <c r="M23" s="386"/>
      <c r="N23" s="386"/>
      <c r="O23" s="386"/>
      <c r="P23" s="386"/>
      <c r="Q23" s="386"/>
      <c r="R23" s="386"/>
      <c r="S23" s="386"/>
      <c r="T23" s="386"/>
    </row>
    <row r="24" spans="1:20" s="185" customFormat="1" x14ac:dyDescent="0.25">
      <c r="A24" s="203" t="s">
        <v>159</v>
      </c>
      <c r="B24" s="203" t="s">
        <v>167</v>
      </c>
      <c r="C24" s="287"/>
      <c r="D24" s="206">
        <v>25702577</v>
      </c>
      <c r="E24" s="206">
        <v>-53924217</v>
      </c>
      <c r="F24" s="206">
        <v>0</v>
      </c>
      <c r="G24" s="206">
        <v>-921478</v>
      </c>
      <c r="H24" s="206">
        <v>0</v>
      </c>
      <c r="I24" s="206">
        <v>0</v>
      </c>
      <c r="J24" s="206">
        <v>-29143118</v>
      </c>
      <c r="L24" s="385"/>
      <c r="M24" s="385"/>
      <c r="N24" s="385"/>
      <c r="O24" s="385"/>
      <c r="P24" s="385"/>
      <c r="Q24" s="385"/>
      <c r="R24" s="385"/>
      <c r="S24" s="385"/>
      <c r="T24" s="385"/>
    </row>
    <row r="25" spans="1:20" ht="15.75" thickBot="1" x14ac:dyDescent="0.3">
      <c r="A25" s="30" t="s">
        <v>270</v>
      </c>
      <c r="B25" s="30" t="s">
        <v>671</v>
      </c>
      <c r="C25" s="286"/>
      <c r="D25" s="61">
        <v>391598534</v>
      </c>
      <c r="E25" s="61">
        <v>19363303</v>
      </c>
      <c r="F25" s="61">
        <v>2680615</v>
      </c>
      <c r="G25" s="61">
        <v>61496142</v>
      </c>
      <c r="H25" s="61">
        <v>-255243</v>
      </c>
      <c r="I25" s="61">
        <v>-27336704</v>
      </c>
      <c r="J25" s="61">
        <v>447546647</v>
      </c>
      <c r="L25" s="383"/>
      <c r="M25" s="383"/>
      <c r="N25" s="383"/>
      <c r="O25" s="383"/>
      <c r="P25" s="383"/>
      <c r="Q25" s="383"/>
      <c r="R25" s="383"/>
      <c r="S25" s="383"/>
      <c r="T25" s="383"/>
    </row>
    <row r="26" spans="1:20" ht="19.5" thickTop="1" x14ac:dyDescent="0.25">
      <c r="A26" s="27"/>
      <c r="B26" s="27"/>
      <c r="C26" s="280"/>
      <c r="D26" s="5"/>
    </row>
    <row r="27" spans="1:20" ht="18.75" x14ac:dyDescent="0.25">
      <c r="A27" s="27"/>
      <c r="B27" s="27"/>
      <c r="C27" s="280"/>
      <c r="D27" s="5"/>
    </row>
    <row r="28" spans="1:20" x14ac:dyDescent="0.25">
      <c r="A28" s="23"/>
      <c r="B28" s="23"/>
      <c r="C28" s="24"/>
      <c r="D28" s="400" t="s">
        <v>74</v>
      </c>
      <c r="E28" s="400"/>
      <c r="F28" s="400"/>
      <c r="G28" s="400"/>
      <c r="H28" s="400"/>
      <c r="I28" s="400"/>
      <c r="J28" s="400"/>
      <c r="K28" s="400"/>
      <c r="L28" s="400"/>
    </row>
    <row r="29" spans="1:20" ht="30" x14ac:dyDescent="0.25">
      <c r="A29" s="399" t="s">
        <v>39</v>
      </c>
      <c r="B29" s="399" t="s">
        <v>40</v>
      </c>
      <c r="C29" s="208" t="s">
        <v>161</v>
      </c>
      <c r="D29" s="6" t="s">
        <v>31</v>
      </c>
      <c r="E29" s="6" t="s">
        <v>35</v>
      </c>
      <c r="F29" s="6" t="s">
        <v>147</v>
      </c>
      <c r="G29" s="6" t="s">
        <v>148</v>
      </c>
      <c r="H29" s="6" t="s">
        <v>149</v>
      </c>
      <c r="I29" s="6" t="s">
        <v>150</v>
      </c>
      <c r="J29" s="6" t="s">
        <v>41</v>
      </c>
      <c r="K29" s="212" t="s">
        <v>170</v>
      </c>
      <c r="L29" s="212" t="s">
        <v>41</v>
      </c>
    </row>
    <row r="30" spans="1:20" ht="30" x14ac:dyDescent="0.25">
      <c r="A30" s="399"/>
      <c r="B30" s="399"/>
      <c r="C30" s="208" t="s">
        <v>162</v>
      </c>
      <c r="D30" s="40" t="s">
        <v>32</v>
      </c>
      <c r="E30" s="6" t="s">
        <v>36</v>
      </c>
      <c r="F30" s="6" t="s">
        <v>151</v>
      </c>
      <c r="G30" s="6" t="s">
        <v>152</v>
      </c>
      <c r="H30" s="6" t="s">
        <v>169</v>
      </c>
      <c r="I30" s="6" t="s">
        <v>153</v>
      </c>
      <c r="J30" s="6" t="s">
        <v>42</v>
      </c>
      <c r="K30" s="212" t="s">
        <v>715</v>
      </c>
      <c r="L30" s="212" t="s">
        <v>42</v>
      </c>
    </row>
    <row r="31" spans="1:20" x14ac:dyDescent="0.25">
      <c r="A31" s="209"/>
      <c r="B31" s="209"/>
      <c r="C31" s="209"/>
      <c r="D31" s="16" t="s">
        <v>16</v>
      </c>
      <c r="E31" s="16" t="s">
        <v>16</v>
      </c>
      <c r="F31" s="16" t="s">
        <v>16</v>
      </c>
      <c r="G31" s="16" t="s">
        <v>16</v>
      </c>
      <c r="H31" s="16" t="s">
        <v>16</v>
      </c>
      <c r="I31" s="16" t="s">
        <v>16</v>
      </c>
      <c r="J31" s="16" t="s">
        <v>16</v>
      </c>
      <c r="K31" s="16" t="s">
        <v>16</v>
      </c>
      <c r="L31" s="16" t="s">
        <v>16</v>
      </c>
    </row>
    <row r="32" spans="1:20" ht="15.75" thickBot="1" x14ac:dyDescent="0.3">
      <c r="A32" s="30" t="s">
        <v>160</v>
      </c>
      <c r="B32" s="30" t="s">
        <v>163</v>
      </c>
      <c r="C32" s="286"/>
      <c r="D32" s="61">
        <v>363896079</v>
      </c>
      <c r="E32" s="61">
        <v>146773744</v>
      </c>
      <c r="F32" s="61">
        <v>2680615</v>
      </c>
      <c r="G32" s="61">
        <v>28915196</v>
      </c>
      <c r="H32" s="61">
        <v>457307</v>
      </c>
      <c r="I32" s="61">
        <v>-25748543</v>
      </c>
      <c r="J32" s="61">
        <v>516974399</v>
      </c>
      <c r="K32" s="61">
        <v>122228139</v>
      </c>
      <c r="L32" s="61">
        <v>639202538</v>
      </c>
    </row>
    <row r="33" spans="1:12" ht="15.75" thickTop="1" x14ac:dyDescent="0.25">
      <c r="A33" s="7"/>
      <c r="B33" s="7"/>
      <c r="C33" s="281"/>
      <c r="D33" s="60"/>
      <c r="E33" s="60"/>
      <c r="F33" s="60"/>
      <c r="G33" s="60"/>
      <c r="H33" s="60"/>
      <c r="I33" s="60"/>
      <c r="J33" s="60"/>
      <c r="K33" s="60"/>
      <c r="L33" s="60"/>
    </row>
    <row r="34" spans="1:12" x14ac:dyDescent="0.25">
      <c r="A34" s="7" t="s">
        <v>154</v>
      </c>
      <c r="B34" s="7" t="s">
        <v>14</v>
      </c>
      <c r="C34" s="281"/>
      <c r="D34" s="60" t="s">
        <v>432</v>
      </c>
      <c r="E34" s="60">
        <v>5827026</v>
      </c>
      <c r="F34" s="60" t="s">
        <v>432</v>
      </c>
      <c r="G34" s="60" t="s">
        <v>432</v>
      </c>
      <c r="H34" s="60" t="s">
        <v>432</v>
      </c>
      <c r="I34" s="60" t="s">
        <v>432</v>
      </c>
      <c r="J34" s="60">
        <v>5827026</v>
      </c>
      <c r="K34" s="60">
        <v>4269633</v>
      </c>
      <c r="L34" s="60">
        <v>10096659</v>
      </c>
    </row>
    <row r="35" spans="1:12" x14ac:dyDescent="0.25">
      <c r="A35" s="202" t="s">
        <v>155</v>
      </c>
      <c r="B35" s="202" t="s">
        <v>664</v>
      </c>
      <c r="C35" s="282"/>
      <c r="D35" s="60" t="s">
        <v>432</v>
      </c>
      <c r="E35" s="60" t="s">
        <v>432</v>
      </c>
      <c r="F35" s="60" t="s">
        <v>432</v>
      </c>
      <c r="G35" s="60" t="s">
        <v>432</v>
      </c>
      <c r="H35" s="60">
        <v>-1299937</v>
      </c>
      <c r="I35" s="60" t="s">
        <v>432</v>
      </c>
      <c r="J35" s="60">
        <v>-1299937</v>
      </c>
      <c r="K35" s="60">
        <v>-103521</v>
      </c>
      <c r="L35" s="60">
        <v>-1403458</v>
      </c>
    </row>
    <row r="36" spans="1:12" x14ac:dyDescent="0.25">
      <c r="A36" s="202" t="s">
        <v>497</v>
      </c>
      <c r="B36" s="202" t="s">
        <v>665</v>
      </c>
      <c r="C36" s="282"/>
      <c r="D36" s="60" t="s">
        <v>432</v>
      </c>
      <c r="E36" s="60" t="s">
        <v>432</v>
      </c>
      <c r="F36" s="60" t="s">
        <v>432</v>
      </c>
      <c r="G36" s="60">
        <v>34762721</v>
      </c>
      <c r="H36" s="60" t="s">
        <v>432</v>
      </c>
      <c r="I36" s="60" t="s">
        <v>432</v>
      </c>
      <c r="J36" s="60">
        <v>34762721</v>
      </c>
      <c r="K36" s="60" t="s">
        <v>432</v>
      </c>
      <c r="L36" s="60">
        <v>34762721</v>
      </c>
    </row>
    <row r="37" spans="1:12" x14ac:dyDescent="0.25">
      <c r="A37" s="203" t="s">
        <v>156</v>
      </c>
      <c r="B37" s="203" t="s">
        <v>666</v>
      </c>
      <c r="C37" s="283"/>
      <c r="D37" s="206" t="s">
        <v>432</v>
      </c>
      <c r="E37" s="206">
        <v>5827026</v>
      </c>
      <c r="F37" s="206" t="s">
        <v>432</v>
      </c>
      <c r="G37" s="206">
        <v>34762721</v>
      </c>
      <c r="H37" s="206">
        <v>-1299937</v>
      </c>
      <c r="I37" s="206" t="s">
        <v>432</v>
      </c>
      <c r="J37" s="206">
        <v>39289810</v>
      </c>
      <c r="K37" s="206">
        <v>4166112</v>
      </c>
      <c r="L37" s="206">
        <v>43455922</v>
      </c>
    </row>
    <row r="38" spans="1:12" x14ac:dyDescent="0.25">
      <c r="A38" s="211" t="s">
        <v>663</v>
      </c>
      <c r="B38" s="211" t="s">
        <v>165</v>
      </c>
      <c r="C38" s="284" t="s">
        <v>495</v>
      </c>
      <c r="D38" s="60" t="s">
        <v>432</v>
      </c>
      <c r="E38" s="60">
        <v>-7999514</v>
      </c>
      <c r="F38" s="60" t="s">
        <v>432</v>
      </c>
      <c r="G38" s="60" t="s">
        <v>432</v>
      </c>
      <c r="H38" s="60" t="s">
        <v>432</v>
      </c>
      <c r="I38" s="60" t="s">
        <v>432</v>
      </c>
      <c r="J38" s="60">
        <v>-7999514</v>
      </c>
      <c r="K38" s="60">
        <v>-26846636</v>
      </c>
      <c r="L38" s="60">
        <v>-34846150</v>
      </c>
    </row>
    <row r="39" spans="1:12" x14ac:dyDescent="0.25">
      <c r="A39" s="202" t="s">
        <v>157</v>
      </c>
      <c r="B39" s="202" t="s">
        <v>667</v>
      </c>
      <c r="C39" s="282"/>
      <c r="D39" s="60" t="s">
        <v>432</v>
      </c>
      <c r="E39" s="60">
        <v>1125914</v>
      </c>
      <c r="F39" s="60" t="s">
        <v>432</v>
      </c>
      <c r="G39" s="60">
        <v>-1125914</v>
      </c>
      <c r="H39" s="60" t="s">
        <v>432</v>
      </c>
      <c r="I39" s="60" t="s">
        <v>432</v>
      </c>
      <c r="J39" s="60" t="s">
        <v>432</v>
      </c>
      <c r="K39" s="60" t="s">
        <v>432</v>
      </c>
      <c r="L39" s="60" t="s">
        <v>432</v>
      </c>
    </row>
    <row r="40" spans="1:12" x14ac:dyDescent="0.25">
      <c r="A40" s="211" t="s">
        <v>158</v>
      </c>
      <c r="B40" s="211" t="s">
        <v>166</v>
      </c>
      <c r="C40" s="284" t="s">
        <v>495</v>
      </c>
      <c r="D40" s="60">
        <v>1999878</v>
      </c>
      <c r="E40" s="60">
        <v>-1999878</v>
      </c>
      <c r="F40" s="60" t="s">
        <v>432</v>
      </c>
      <c r="G40" s="60" t="s">
        <v>432</v>
      </c>
      <c r="H40" s="60" t="s">
        <v>432</v>
      </c>
      <c r="I40" s="60" t="s">
        <v>432</v>
      </c>
      <c r="J40" s="60" t="s">
        <v>432</v>
      </c>
      <c r="K40" s="60" t="s">
        <v>432</v>
      </c>
      <c r="L40" s="60" t="s">
        <v>432</v>
      </c>
    </row>
    <row r="41" spans="1:12" x14ac:dyDescent="0.25">
      <c r="A41" s="204" t="s">
        <v>159</v>
      </c>
      <c r="B41" s="204" t="s">
        <v>167</v>
      </c>
      <c r="C41" s="285"/>
      <c r="D41" s="205">
        <v>1999878</v>
      </c>
      <c r="E41" s="205">
        <v>-8873478</v>
      </c>
      <c r="F41" s="205" t="s">
        <v>448</v>
      </c>
      <c r="G41" s="205">
        <v>-1125914</v>
      </c>
      <c r="H41" s="205" t="s">
        <v>448</v>
      </c>
      <c r="I41" s="205" t="s">
        <v>448</v>
      </c>
      <c r="J41" s="205">
        <v>-7999514</v>
      </c>
      <c r="K41" s="205">
        <v>-26846636</v>
      </c>
      <c r="L41" s="205">
        <v>-34846150</v>
      </c>
    </row>
    <row r="42" spans="1:12" ht="15.75" thickBot="1" x14ac:dyDescent="0.3">
      <c r="A42" s="30" t="s">
        <v>672</v>
      </c>
      <c r="B42" s="30" t="s">
        <v>668</v>
      </c>
      <c r="C42" s="286"/>
      <c r="D42" s="61">
        <v>365895957</v>
      </c>
      <c r="E42" s="61">
        <v>143727293</v>
      </c>
      <c r="F42" s="61">
        <v>2680615</v>
      </c>
      <c r="G42" s="61">
        <v>62552003</v>
      </c>
      <c r="H42" s="61">
        <v>-842630</v>
      </c>
      <c r="I42" s="61">
        <v>-25748544</v>
      </c>
      <c r="J42" s="61">
        <v>548264695</v>
      </c>
      <c r="K42" s="61">
        <v>99547615</v>
      </c>
      <c r="L42" s="61">
        <v>647812310</v>
      </c>
    </row>
    <row r="43" spans="1:12" ht="15.75" thickTop="1" x14ac:dyDescent="0.25">
      <c r="A43" s="211"/>
      <c r="B43" s="211"/>
      <c r="C43" s="284"/>
      <c r="D43" s="60"/>
      <c r="E43" s="60"/>
      <c r="F43" s="60"/>
      <c r="G43" s="60"/>
      <c r="H43" s="60"/>
      <c r="I43" s="60"/>
      <c r="J43" s="60"/>
      <c r="K43" s="60"/>
      <c r="L43" s="60"/>
    </row>
    <row r="44" spans="1:12" x14ac:dyDescent="0.25">
      <c r="A44" s="211" t="s">
        <v>624</v>
      </c>
      <c r="B44" s="211" t="s">
        <v>673</v>
      </c>
      <c r="C44" s="284"/>
      <c r="D44" s="60" t="s">
        <v>432</v>
      </c>
      <c r="E44" s="60">
        <v>12479920</v>
      </c>
      <c r="F44" s="60" t="s">
        <v>432</v>
      </c>
      <c r="G44" s="60" t="s">
        <v>432</v>
      </c>
      <c r="H44" s="60" t="s">
        <v>432</v>
      </c>
      <c r="I44" s="60" t="s">
        <v>432</v>
      </c>
      <c r="J44" s="60">
        <v>12479920</v>
      </c>
      <c r="K44" s="60">
        <v>3685516</v>
      </c>
      <c r="L44" s="60">
        <v>16165436</v>
      </c>
    </row>
    <row r="45" spans="1:12" x14ac:dyDescent="0.25">
      <c r="A45" s="211" t="s">
        <v>155</v>
      </c>
      <c r="B45" s="211" t="s">
        <v>664</v>
      </c>
      <c r="C45" s="284"/>
      <c r="D45" s="60" t="s">
        <v>432</v>
      </c>
      <c r="E45" s="60" t="s">
        <v>432</v>
      </c>
      <c r="F45" s="60" t="s">
        <v>432</v>
      </c>
      <c r="G45" s="60" t="s">
        <v>432</v>
      </c>
      <c r="H45" s="60">
        <v>370158</v>
      </c>
      <c r="I45" s="60" t="s">
        <v>432</v>
      </c>
      <c r="J45" s="60">
        <v>370158</v>
      </c>
      <c r="K45" s="60">
        <v>18623</v>
      </c>
      <c r="L45" s="60">
        <v>388781</v>
      </c>
    </row>
    <row r="46" spans="1:12" x14ac:dyDescent="0.25">
      <c r="A46" s="211" t="s">
        <v>497</v>
      </c>
      <c r="B46" s="211" t="s">
        <v>665</v>
      </c>
      <c r="C46" s="284"/>
      <c r="D46" s="60" t="s">
        <v>432</v>
      </c>
      <c r="E46" s="60" t="s">
        <v>432</v>
      </c>
      <c r="F46" s="60" t="s">
        <v>432</v>
      </c>
      <c r="G46" s="60" t="s">
        <v>432</v>
      </c>
      <c r="H46" s="60" t="s">
        <v>432</v>
      </c>
      <c r="I46" s="60" t="s">
        <v>432</v>
      </c>
      <c r="J46" s="60" t="s">
        <v>432</v>
      </c>
      <c r="K46" s="60" t="s">
        <v>432</v>
      </c>
      <c r="L46" s="60" t="s">
        <v>432</v>
      </c>
    </row>
    <row r="47" spans="1:12" x14ac:dyDescent="0.25">
      <c r="A47" s="203" t="s">
        <v>156</v>
      </c>
      <c r="B47" s="203" t="s">
        <v>164</v>
      </c>
      <c r="C47" s="287"/>
      <c r="D47" s="206" t="s">
        <v>432</v>
      </c>
      <c r="E47" s="206">
        <v>12479920</v>
      </c>
      <c r="F47" s="206" t="s">
        <v>432</v>
      </c>
      <c r="G47" s="206" t="s">
        <v>432</v>
      </c>
      <c r="H47" s="206">
        <v>370158</v>
      </c>
      <c r="I47" s="206" t="s">
        <v>432</v>
      </c>
      <c r="J47" s="206">
        <v>12850078</v>
      </c>
      <c r="K47" s="206">
        <v>3704139</v>
      </c>
      <c r="L47" s="206">
        <v>16554217</v>
      </c>
    </row>
    <row r="48" spans="1:12" x14ac:dyDescent="0.25">
      <c r="A48" s="211" t="s">
        <v>663</v>
      </c>
      <c r="B48" s="211" t="s">
        <v>168</v>
      </c>
      <c r="C48" s="284" t="s">
        <v>495</v>
      </c>
      <c r="D48" s="60" t="s">
        <v>432</v>
      </c>
      <c r="E48" s="60">
        <v>-29143118</v>
      </c>
      <c r="F48" s="60" t="s">
        <v>432</v>
      </c>
      <c r="G48" s="60" t="s">
        <v>432</v>
      </c>
      <c r="H48" s="60" t="s">
        <v>432</v>
      </c>
      <c r="I48" s="60" t="s">
        <v>432</v>
      </c>
      <c r="J48" s="60">
        <v>-29143118</v>
      </c>
      <c r="K48" s="60">
        <v>-3010837</v>
      </c>
      <c r="L48" s="60">
        <v>-32153955</v>
      </c>
    </row>
    <row r="49" spans="1:12" x14ac:dyDescent="0.25">
      <c r="A49" s="202" t="s">
        <v>157</v>
      </c>
      <c r="B49" s="202" t="s">
        <v>674</v>
      </c>
      <c r="C49" s="288"/>
      <c r="D49" s="69" t="s">
        <v>432</v>
      </c>
      <c r="E49" s="69">
        <v>922902</v>
      </c>
      <c r="F49" s="69" t="s">
        <v>432</v>
      </c>
      <c r="G49" s="69">
        <v>-1842724</v>
      </c>
      <c r="H49" s="69" t="s">
        <v>432</v>
      </c>
      <c r="I49" s="69" t="s">
        <v>432</v>
      </c>
      <c r="J49" s="69">
        <v>-919822</v>
      </c>
      <c r="K49" s="69" t="s">
        <v>432</v>
      </c>
      <c r="L49" s="69">
        <v>-919822</v>
      </c>
    </row>
    <row r="50" spans="1:12" x14ac:dyDescent="0.25">
      <c r="A50" s="202" t="s">
        <v>669</v>
      </c>
      <c r="B50" s="202" t="s">
        <v>166</v>
      </c>
      <c r="C50" s="288" t="s">
        <v>495</v>
      </c>
      <c r="D50" s="69">
        <v>25702577</v>
      </c>
      <c r="E50" s="69">
        <v>-25702577</v>
      </c>
      <c r="F50" s="69" t="s">
        <v>432</v>
      </c>
      <c r="G50" s="69" t="s">
        <v>432</v>
      </c>
      <c r="H50" s="69" t="s">
        <v>432</v>
      </c>
      <c r="I50" s="69" t="s">
        <v>432</v>
      </c>
      <c r="J50" s="69" t="s">
        <v>432</v>
      </c>
      <c r="K50" s="69" t="s">
        <v>432</v>
      </c>
      <c r="L50" s="69" t="s">
        <v>432</v>
      </c>
    </row>
    <row r="51" spans="1:12" x14ac:dyDescent="0.25">
      <c r="A51" s="203" t="s">
        <v>159</v>
      </c>
      <c r="B51" s="203" t="s">
        <v>675</v>
      </c>
      <c r="C51" s="287"/>
      <c r="D51" s="206">
        <v>25702577</v>
      </c>
      <c r="E51" s="206">
        <v>-53922793</v>
      </c>
      <c r="F51" s="206" t="s">
        <v>432</v>
      </c>
      <c r="G51" s="206">
        <v>-1842724</v>
      </c>
      <c r="H51" s="206" t="s">
        <v>432</v>
      </c>
      <c r="I51" s="206" t="s">
        <v>432</v>
      </c>
      <c r="J51" s="206">
        <v>-30062940</v>
      </c>
      <c r="K51" s="206">
        <v>-3010837</v>
      </c>
      <c r="L51" s="206">
        <v>-33073777</v>
      </c>
    </row>
    <row r="52" spans="1:12" ht="15.75" thickBot="1" x14ac:dyDescent="0.3">
      <c r="A52" s="30" t="s">
        <v>270</v>
      </c>
      <c r="B52" s="30" t="s">
        <v>671</v>
      </c>
      <c r="C52" s="286"/>
      <c r="D52" s="61">
        <v>391598534</v>
      </c>
      <c r="E52" s="61">
        <v>102284420</v>
      </c>
      <c r="F52" s="61">
        <v>2680615</v>
      </c>
      <c r="G52" s="61">
        <v>60709279</v>
      </c>
      <c r="H52" s="61">
        <v>-472472</v>
      </c>
      <c r="I52" s="61">
        <v>-25748543</v>
      </c>
      <c r="J52" s="61">
        <v>531051833</v>
      </c>
      <c r="K52" s="61">
        <v>100240917</v>
      </c>
      <c r="L52" s="61">
        <v>631292750</v>
      </c>
    </row>
    <row r="53" spans="1:12" ht="15.75" thickTop="1" x14ac:dyDescent="0.25">
      <c r="A53" s="43"/>
      <c r="B53" s="43"/>
      <c r="C53" s="37"/>
      <c r="D53" s="43"/>
      <c r="E53" s="37"/>
      <c r="F53" s="38"/>
      <c r="G53" s="26"/>
      <c r="H53" s="26"/>
      <c r="I53" s="26"/>
    </row>
    <row r="54" spans="1:12" x14ac:dyDescent="0.25">
      <c r="A54" s="43"/>
      <c r="B54" s="43"/>
      <c r="C54" s="37"/>
      <c r="D54" s="43"/>
      <c r="E54" s="37"/>
      <c r="F54" s="38"/>
      <c r="G54" s="26"/>
      <c r="H54" s="26"/>
      <c r="I54" s="26"/>
    </row>
  </sheetData>
  <mergeCells count="7">
    <mergeCell ref="D2:J2"/>
    <mergeCell ref="L2:T2"/>
    <mergeCell ref="A3:A4"/>
    <mergeCell ref="B3:B4"/>
    <mergeCell ref="A29:A30"/>
    <mergeCell ref="B29:B30"/>
    <mergeCell ref="D28:L2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9A9CA-580D-4467-BF50-D67688B35C1E}">
  <sheetPr>
    <tabColor theme="9" tint="0.79998168889431442"/>
  </sheetPr>
  <dimension ref="A1:H65"/>
  <sheetViews>
    <sheetView showGridLines="0" zoomScale="80" zoomScaleNormal="80" workbookViewId="0">
      <pane xSplit="2" ySplit="3" topLeftCell="C4" activePane="bottomRight" state="frozen"/>
      <selection pane="topRight" activeCell="C1" sqref="C1"/>
      <selection pane="bottomLeft" activeCell="A4" sqref="A4"/>
      <selection pane="bottomRight" activeCell="D57" sqref="D57"/>
    </sheetView>
  </sheetViews>
  <sheetFormatPr defaultColWidth="8.85546875" defaultRowHeight="15" x14ac:dyDescent="0.25"/>
  <cols>
    <col min="1" max="1" width="62" customWidth="1"/>
    <col min="2" max="2" width="64.140625" customWidth="1"/>
    <col min="3" max="3" width="16" customWidth="1"/>
    <col min="4" max="4" width="20.7109375" customWidth="1"/>
    <col min="5" max="5" width="19.42578125" customWidth="1"/>
    <col min="6" max="6" width="2.85546875" customWidth="1"/>
    <col min="7" max="7" width="18.5703125" customWidth="1"/>
    <col min="8" max="8" width="20" customWidth="1"/>
  </cols>
  <sheetData>
    <row r="1" spans="1:8" s="57" customFormat="1" ht="45" customHeight="1" x14ac:dyDescent="0.25">
      <c r="A1" s="96" t="str">
        <f>'Key financial indicators'!A1</f>
        <v>Akciju sabiedrības "Augstsprieguma tīkls" Saīsinātie starpperiodu finanšu pārskati par periodu no 01.01.2022. līdz 31.12.2022.</v>
      </c>
      <c r="B1" s="96" t="str">
        <f>'Key financial indicators'!B1</f>
        <v>JOINT STOCK COMPANY Augstsprieguma tīkls Condensed interim financial statements for the period from 01.01.2022 until 31.12.2022</v>
      </c>
    </row>
    <row r="2" spans="1:8" ht="18.75" x14ac:dyDescent="0.25">
      <c r="A2" s="5"/>
      <c r="B2" s="5"/>
      <c r="D2" s="395" t="s">
        <v>73</v>
      </c>
      <c r="E2" s="395"/>
      <c r="F2" s="165"/>
      <c r="G2" s="396" t="s">
        <v>74</v>
      </c>
      <c r="H2" s="396"/>
    </row>
    <row r="3" spans="1:8" x14ac:dyDescent="0.25">
      <c r="A3" s="13" t="s">
        <v>171</v>
      </c>
      <c r="B3" s="13" t="s">
        <v>676</v>
      </c>
      <c r="C3" s="6" t="s">
        <v>44</v>
      </c>
      <c r="D3" s="301">
        <f>'Statement of profit or loss'!D3</f>
        <v>2022</v>
      </c>
      <c r="E3" s="301">
        <f>'Statement of profit or loss'!E3</f>
        <v>2021</v>
      </c>
      <c r="F3" s="37"/>
      <c r="G3" s="301">
        <f>'Statement of profit or loss'!G3</f>
        <v>2022</v>
      </c>
      <c r="H3" s="301">
        <f>'Statement of profit or loss'!H3</f>
        <v>2021</v>
      </c>
    </row>
    <row r="4" spans="1:8" x14ac:dyDescent="0.25">
      <c r="A4" s="31"/>
      <c r="B4" s="36"/>
      <c r="C4" s="15"/>
      <c r="D4" s="16" t="s">
        <v>16</v>
      </c>
      <c r="E4" s="16" t="s">
        <v>16</v>
      </c>
      <c r="F4" s="41"/>
      <c r="G4" s="16" t="s">
        <v>16</v>
      </c>
      <c r="H4" s="16" t="s">
        <v>16</v>
      </c>
    </row>
    <row r="5" spans="1:8" x14ac:dyDescent="0.25">
      <c r="A5" s="31" t="s">
        <v>188</v>
      </c>
      <c r="B5" s="36" t="s">
        <v>677</v>
      </c>
      <c r="C5" s="219"/>
      <c r="D5" s="16"/>
      <c r="E5" s="16"/>
      <c r="F5" s="41"/>
      <c r="G5" s="16"/>
      <c r="H5" s="16"/>
    </row>
    <row r="6" spans="1:8" s="185" customFormat="1" x14ac:dyDescent="0.25">
      <c r="A6" s="237" t="s">
        <v>172</v>
      </c>
      <c r="B6" s="237" t="s">
        <v>12</v>
      </c>
      <c r="C6" s="215"/>
      <c r="D6" s="207">
        <v>11017000</v>
      </c>
      <c r="E6" s="207" t="s">
        <v>465</v>
      </c>
      <c r="F6" s="302"/>
      <c r="G6" s="207">
        <v>18232136</v>
      </c>
      <c r="H6" s="207" t="s">
        <v>479</v>
      </c>
    </row>
    <row r="7" spans="1:8" x14ac:dyDescent="0.25">
      <c r="A7" s="44"/>
      <c r="B7" s="44"/>
      <c r="C7" s="12"/>
      <c r="D7" s="66"/>
      <c r="E7" s="66"/>
      <c r="F7" s="38"/>
      <c r="G7" s="66"/>
      <c r="H7" s="66"/>
    </row>
    <row r="8" spans="1:8" x14ac:dyDescent="0.25">
      <c r="A8" s="32" t="s">
        <v>45</v>
      </c>
      <c r="B8" s="32" t="s">
        <v>46</v>
      </c>
      <c r="C8" s="12"/>
      <c r="D8" s="70"/>
      <c r="E8" s="70"/>
      <c r="F8" s="25"/>
      <c r="G8" s="70"/>
      <c r="H8" s="70"/>
    </row>
    <row r="9" spans="1:8" ht="30" x14ac:dyDescent="0.25">
      <c r="A9" s="194" t="s">
        <v>101</v>
      </c>
      <c r="B9" s="228" t="s">
        <v>678</v>
      </c>
      <c r="C9" s="62">
        <v>7.1</v>
      </c>
      <c r="D9" s="66">
        <v>35307254</v>
      </c>
      <c r="E9" s="66" t="s">
        <v>499</v>
      </c>
      <c r="F9" s="25"/>
      <c r="G9" s="66">
        <v>53165786</v>
      </c>
      <c r="H9" s="66" t="s">
        <v>500</v>
      </c>
    </row>
    <row r="10" spans="1:8" ht="30" x14ac:dyDescent="0.25">
      <c r="A10" s="194" t="s">
        <v>173</v>
      </c>
      <c r="B10" s="228" t="s">
        <v>679</v>
      </c>
      <c r="C10" s="19"/>
      <c r="D10" s="66">
        <v>275350</v>
      </c>
      <c r="E10" s="66">
        <v>257965</v>
      </c>
      <c r="F10" s="25"/>
      <c r="G10" s="66">
        <v>275350</v>
      </c>
      <c r="H10" s="66">
        <v>994393</v>
      </c>
    </row>
    <row r="11" spans="1:8" x14ac:dyDescent="0.25">
      <c r="A11" s="194" t="s">
        <v>177</v>
      </c>
      <c r="B11" s="228" t="s">
        <v>198</v>
      </c>
      <c r="C11" s="19"/>
      <c r="D11" s="66">
        <v>197444</v>
      </c>
      <c r="E11" s="66">
        <v>-285013</v>
      </c>
      <c r="F11" s="25"/>
      <c r="G11" s="66">
        <v>197444</v>
      </c>
      <c r="H11" s="66">
        <v>60628</v>
      </c>
    </row>
    <row r="12" spans="1:8" x14ac:dyDescent="0.25">
      <c r="A12" s="194" t="s">
        <v>498</v>
      </c>
      <c r="B12" s="228" t="s">
        <v>680</v>
      </c>
      <c r="C12" s="19"/>
      <c r="D12" s="66"/>
      <c r="E12" s="66" t="s">
        <v>432</v>
      </c>
      <c r="F12" s="25"/>
      <c r="G12" s="66">
        <v>-671022</v>
      </c>
      <c r="H12" s="66" t="s">
        <v>501</v>
      </c>
    </row>
    <row r="13" spans="1:8" x14ac:dyDescent="0.25">
      <c r="A13" s="194" t="s">
        <v>176</v>
      </c>
      <c r="B13" s="228" t="s">
        <v>199</v>
      </c>
      <c r="C13" s="12"/>
      <c r="D13" s="66">
        <v>757332</v>
      </c>
      <c r="E13" s="66" t="s">
        <v>502</v>
      </c>
      <c r="F13" s="25"/>
      <c r="G13" s="66">
        <v>757332</v>
      </c>
      <c r="H13" s="66" t="s">
        <v>432</v>
      </c>
    </row>
    <row r="14" spans="1:8" x14ac:dyDescent="0.25">
      <c r="A14" s="194" t="s">
        <v>174</v>
      </c>
      <c r="B14" s="228" t="s">
        <v>200</v>
      </c>
      <c r="C14" s="19"/>
      <c r="D14" s="66">
        <v>-47194</v>
      </c>
      <c r="E14" s="66" t="s">
        <v>432</v>
      </c>
      <c r="F14" s="41"/>
      <c r="G14" s="66">
        <v>-47194</v>
      </c>
      <c r="H14" s="66" t="s">
        <v>432</v>
      </c>
    </row>
    <row r="15" spans="1:8" x14ac:dyDescent="0.25">
      <c r="A15" s="232" t="s">
        <v>517</v>
      </c>
      <c r="B15" s="233" t="s">
        <v>108</v>
      </c>
      <c r="C15" s="19"/>
      <c r="D15" s="66">
        <v>-6536774</v>
      </c>
      <c r="E15" s="66">
        <v>-58286236</v>
      </c>
      <c r="F15" s="41"/>
      <c r="G15" s="66" t="s">
        <v>432</v>
      </c>
      <c r="H15" s="66" t="s">
        <v>432</v>
      </c>
    </row>
    <row r="16" spans="1:8" s="185" customFormat="1" ht="15" customHeight="1" x14ac:dyDescent="0.25">
      <c r="A16" s="214" t="s">
        <v>175</v>
      </c>
      <c r="B16" s="214" t="s">
        <v>681</v>
      </c>
      <c r="C16" s="215"/>
      <c r="D16" s="207">
        <v>40970412</v>
      </c>
      <c r="E16" s="207" t="s">
        <v>503</v>
      </c>
      <c r="F16" s="216"/>
      <c r="G16" s="207">
        <v>71909832</v>
      </c>
      <c r="H16" s="207" t="s">
        <v>504</v>
      </c>
    </row>
    <row r="17" spans="1:8" s="185" customFormat="1" ht="15" customHeight="1" x14ac:dyDescent="0.25">
      <c r="A17" s="214"/>
      <c r="B17" s="214"/>
      <c r="C17" s="215"/>
      <c r="D17" s="207"/>
      <c r="E17" s="207"/>
      <c r="F17" s="216"/>
      <c r="G17" s="207"/>
      <c r="H17" s="207"/>
    </row>
    <row r="18" spans="1:8" ht="15" customHeight="1" x14ac:dyDescent="0.25">
      <c r="A18" s="217" t="s">
        <v>45</v>
      </c>
      <c r="B18" s="32" t="s">
        <v>46</v>
      </c>
      <c r="C18" s="12"/>
      <c r="D18" s="66"/>
      <c r="E18" s="66"/>
      <c r="F18" s="25"/>
      <c r="G18" s="66"/>
      <c r="H18" s="66"/>
    </row>
    <row r="19" spans="1:8" ht="30" customHeight="1" x14ac:dyDescent="0.25">
      <c r="A19" s="223" t="s">
        <v>682</v>
      </c>
      <c r="B19" s="228" t="s">
        <v>685</v>
      </c>
      <c r="C19" s="12"/>
      <c r="D19" s="66">
        <v>-1592357</v>
      </c>
      <c r="E19" s="66" t="s">
        <v>505</v>
      </c>
      <c r="F19" s="25"/>
      <c r="G19" s="66">
        <v>-509881</v>
      </c>
      <c r="H19" s="66" t="s">
        <v>509</v>
      </c>
    </row>
    <row r="20" spans="1:8" ht="15" customHeight="1" x14ac:dyDescent="0.25">
      <c r="A20" s="223" t="s">
        <v>683</v>
      </c>
      <c r="B20" s="228" t="s">
        <v>686</v>
      </c>
      <c r="C20" s="12"/>
      <c r="D20" s="66">
        <v>91801</v>
      </c>
      <c r="E20" s="66" t="s">
        <v>506</v>
      </c>
      <c r="F20" s="25"/>
      <c r="G20" s="66">
        <v>-972595</v>
      </c>
      <c r="H20" s="66">
        <v>391224</v>
      </c>
    </row>
    <row r="21" spans="1:8" ht="30" customHeight="1" x14ac:dyDescent="0.25">
      <c r="A21" s="223" t="s">
        <v>684</v>
      </c>
      <c r="B21" s="228" t="s">
        <v>687</v>
      </c>
      <c r="C21" s="12"/>
      <c r="D21" s="66">
        <v>-10783089</v>
      </c>
      <c r="E21" s="66" t="s">
        <v>507</v>
      </c>
      <c r="F21" s="25"/>
      <c r="G21" s="66">
        <v>-7745643</v>
      </c>
      <c r="H21" s="66" t="s">
        <v>510</v>
      </c>
    </row>
    <row r="22" spans="1:8" s="185" customFormat="1" ht="15" customHeight="1" x14ac:dyDescent="0.25">
      <c r="A22" s="214" t="s">
        <v>178</v>
      </c>
      <c r="B22" s="214" t="s">
        <v>688</v>
      </c>
      <c r="C22" s="215"/>
      <c r="D22" s="207">
        <v>28686767</v>
      </c>
      <c r="E22" s="207" t="s">
        <v>508</v>
      </c>
      <c r="F22" s="216"/>
      <c r="G22" s="207">
        <v>62681713</v>
      </c>
      <c r="H22" s="207" t="s">
        <v>511</v>
      </c>
    </row>
    <row r="23" spans="1:8" s="185" customFormat="1" ht="15" customHeight="1" x14ac:dyDescent="0.25">
      <c r="A23" s="214"/>
      <c r="B23" s="214"/>
      <c r="C23" s="215"/>
      <c r="D23" s="207"/>
      <c r="E23" s="207"/>
      <c r="F23" s="216"/>
      <c r="G23" s="207"/>
      <c r="H23" s="207"/>
    </row>
    <row r="24" spans="1:8" ht="15" customHeight="1" x14ac:dyDescent="0.25">
      <c r="A24" s="221" t="s">
        <v>179</v>
      </c>
      <c r="B24" s="76" t="s">
        <v>199</v>
      </c>
      <c r="C24" s="12"/>
      <c r="D24" s="66" t="s">
        <v>432</v>
      </c>
      <c r="E24" s="66" t="s">
        <v>512</v>
      </c>
      <c r="F24" s="25"/>
      <c r="G24" s="66">
        <v>609927</v>
      </c>
      <c r="H24" s="66" t="s">
        <v>514</v>
      </c>
    </row>
    <row r="25" spans="1:8" x14ac:dyDescent="0.25">
      <c r="A25" s="221" t="s">
        <v>180</v>
      </c>
      <c r="B25" s="76" t="s">
        <v>691</v>
      </c>
      <c r="C25" s="12" t="s">
        <v>496</v>
      </c>
      <c r="D25" s="66">
        <v>-230893</v>
      </c>
      <c r="E25" s="66">
        <v>-237970</v>
      </c>
      <c r="F25" s="25"/>
      <c r="G25" s="66">
        <v>-230983</v>
      </c>
      <c r="H25" s="66" t="s">
        <v>515</v>
      </c>
    </row>
    <row r="26" spans="1:8" x14ac:dyDescent="0.25">
      <c r="A26" s="229" t="s">
        <v>689</v>
      </c>
      <c r="B26" s="230" t="s">
        <v>207</v>
      </c>
      <c r="C26" s="62"/>
      <c r="D26" s="231">
        <v>-126027</v>
      </c>
      <c r="E26" s="231" t="s">
        <v>432</v>
      </c>
      <c r="F26" s="25"/>
      <c r="G26" s="231">
        <v>-126027</v>
      </c>
      <c r="H26" s="231">
        <v>0</v>
      </c>
    </row>
    <row r="27" spans="1:8" x14ac:dyDescent="0.25">
      <c r="A27" s="222" t="s">
        <v>690</v>
      </c>
      <c r="B27" s="218" t="s">
        <v>202</v>
      </c>
      <c r="C27" s="219"/>
      <c r="D27" s="220" t="s">
        <v>432</v>
      </c>
      <c r="E27" s="220" t="s">
        <v>432</v>
      </c>
      <c r="F27" s="25"/>
      <c r="G27" s="220">
        <v>-2387165</v>
      </c>
      <c r="H27" s="220">
        <v>-2256640</v>
      </c>
    </row>
    <row r="28" spans="1:8" ht="15.75" thickBot="1" x14ac:dyDescent="0.3">
      <c r="A28" s="20" t="s">
        <v>88</v>
      </c>
      <c r="B28" s="20" t="s">
        <v>692</v>
      </c>
      <c r="C28" s="21"/>
      <c r="D28" s="22">
        <v>28377041</v>
      </c>
      <c r="E28" s="22" t="s">
        <v>513</v>
      </c>
      <c r="G28" s="22">
        <v>60594749</v>
      </c>
      <c r="H28" s="22" t="s">
        <v>516</v>
      </c>
    </row>
    <row r="29" spans="1:8" ht="15.75" thickTop="1" x14ac:dyDescent="0.25">
      <c r="A29" s="168"/>
      <c r="B29" s="168"/>
      <c r="C29" s="169"/>
      <c r="D29" s="170"/>
      <c r="E29" s="170"/>
      <c r="F29" s="149"/>
      <c r="G29" s="170"/>
      <c r="H29" s="170"/>
    </row>
    <row r="30" spans="1:8" x14ac:dyDescent="0.25">
      <c r="A30" s="17" t="s">
        <v>187</v>
      </c>
      <c r="B30" s="17" t="s">
        <v>693</v>
      </c>
      <c r="C30" s="12"/>
      <c r="D30" s="71"/>
      <c r="E30" s="71"/>
      <c r="G30" s="71"/>
      <c r="H30" s="71"/>
    </row>
    <row r="31" spans="1:8" ht="30" customHeight="1" x14ac:dyDescent="0.25">
      <c r="A31" s="200" t="s">
        <v>181</v>
      </c>
      <c r="B31" s="200" t="s">
        <v>694</v>
      </c>
      <c r="C31" s="12"/>
      <c r="D31" s="71">
        <v>-30958402</v>
      </c>
      <c r="E31" s="71" t="s">
        <v>518</v>
      </c>
      <c r="G31" s="71">
        <v>-48758506</v>
      </c>
      <c r="H31" s="71" t="s">
        <v>521</v>
      </c>
    </row>
    <row r="32" spans="1:8" x14ac:dyDescent="0.25">
      <c r="A32" s="200" t="s">
        <v>182</v>
      </c>
      <c r="B32" s="200" t="s">
        <v>695</v>
      </c>
      <c r="C32" s="12">
        <v>7</v>
      </c>
      <c r="D32" s="71">
        <v>258779</v>
      </c>
      <c r="E32" s="71">
        <v>95963</v>
      </c>
      <c r="G32" s="71">
        <v>294645</v>
      </c>
      <c r="H32" s="71">
        <v>166453</v>
      </c>
    </row>
    <row r="33" spans="1:8" x14ac:dyDescent="0.25">
      <c r="A33" s="200" t="s">
        <v>183</v>
      </c>
      <c r="B33" s="200" t="s">
        <v>696</v>
      </c>
      <c r="C33" s="12"/>
      <c r="D33" s="71">
        <v>489431</v>
      </c>
      <c r="E33" s="71" t="s">
        <v>519</v>
      </c>
      <c r="G33" s="71">
        <v>489431</v>
      </c>
      <c r="H33" s="71" t="s">
        <v>522</v>
      </c>
    </row>
    <row r="34" spans="1:8" x14ac:dyDescent="0.25">
      <c r="A34" s="200" t="s">
        <v>368</v>
      </c>
      <c r="B34" s="200" t="s">
        <v>697</v>
      </c>
      <c r="C34" s="12"/>
      <c r="D34" s="71">
        <v>68845836</v>
      </c>
      <c r="E34" s="71" t="s">
        <v>520</v>
      </c>
      <c r="G34" s="71">
        <v>68845836</v>
      </c>
      <c r="H34" s="71" t="s">
        <v>520</v>
      </c>
    </row>
    <row r="35" spans="1:8" x14ac:dyDescent="0.25">
      <c r="A35" s="200" t="s">
        <v>184</v>
      </c>
      <c r="B35" s="200" t="s">
        <v>698</v>
      </c>
      <c r="C35" s="19"/>
      <c r="D35" s="66" t="s">
        <v>432</v>
      </c>
      <c r="E35" s="66">
        <v>25000000</v>
      </c>
      <c r="F35" s="41"/>
      <c r="G35" s="66" t="s">
        <v>432</v>
      </c>
      <c r="H35" s="66">
        <v>25000000</v>
      </c>
    </row>
    <row r="36" spans="1:8" x14ac:dyDescent="0.25">
      <c r="A36" s="200" t="s">
        <v>206</v>
      </c>
      <c r="B36" s="200" t="s">
        <v>208</v>
      </c>
      <c r="C36" s="19"/>
      <c r="D36" s="66">
        <v>-45000</v>
      </c>
      <c r="E36" s="66" t="s">
        <v>432</v>
      </c>
      <c r="F36" s="41"/>
      <c r="G36" s="66">
        <v>-45000</v>
      </c>
      <c r="H36" s="66" t="s">
        <v>432</v>
      </c>
    </row>
    <row r="37" spans="1:8" x14ac:dyDescent="0.25">
      <c r="A37" s="200" t="s">
        <v>517</v>
      </c>
      <c r="B37" s="200" t="s">
        <v>699</v>
      </c>
      <c r="C37" s="19"/>
      <c r="D37" s="66">
        <v>6536774</v>
      </c>
      <c r="E37" s="66">
        <v>58286236</v>
      </c>
      <c r="F37" s="41"/>
      <c r="G37" s="66" t="s">
        <v>432</v>
      </c>
      <c r="H37" s="66" t="s">
        <v>432</v>
      </c>
    </row>
    <row r="38" spans="1:8" ht="15.75" thickBot="1" x14ac:dyDescent="0.3">
      <c r="A38" s="20" t="s">
        <v>185</v>
      </c>
      <c r="B38" s="20" t="s">
        <v>700</v>
      </c>
      <c r="C38" s="21"/>
      <c r="D38" s="22">
        <v>45127418</v>
      </c>
      <c r="E38" s="22">
        <v>95238707</v>
      </c>
      <c r="G38" s="22">
        <v>20826406</v>
      </c>
      <c r="H38" s="22" t="s">
        <v>523</v>
      </c>
    </row>
    <row r="39" spans="1:8" ht="15.75" thickTop="1" x14ac:dyDescent="0.25">
      <c r="A39" s="168"/>
      <c r="B39" s="168"/>
      <c r="C39" s="169"/>
      <c r="D39" s="170"/>
      <c r="E39" s="170"/>
      <c r="F39" s="171"/>
      <c r="G39" s="170"/>
      <c r="H39" s="170"/>
    </row>
    <row r="40" spans="1:8" x14ac:dyDescent="0.25">
      <c r="A40" s="17" t="s">
        <v>186</v>
      </c>
      <c r="B40" s="17" t="s">
        <v>701</v>
      </c>
      <c r="C40" s="12"/>
      <c r="D40" s="71"/>
      <c r="E40" s="71"/>
      <c r="F40" s="25"/>
      <c r="G40" s="71"/>
      <c r="H40" s="71"/>
    </row>
    <row r="41" spans="1:8" x14ac:dyDescent="0.25">
      <c r="A41" s="8" t="s">
        <v>189</v>
      </c>
      <c r="B41" s="8" t="s">
        <v>702</v>
      </c>
      <c r="C41" s="15" t="s">
        <v>496</v>
      </c>
      <c r="D41" s="68">
        <v>-832660</v>
      </c>
      <c r="E41" s="68">
        <v>-683173</v>
      </c>
      <c r="F41" s="25"/>
      <c r="G41" s="68">
        <v>-872877</v>
      </c>
      <c r="H41" s="68" t="s">
        <v>531</v>
      </c>
    </row>
    <row r="42" spans="1:8" ht="13.9" customHeight="1" x14ac:dyDescent="0.25">
      <c r="A42" s="33" t="s">
        <v>190</v>
      </c>
      <c r="B42" s="33" t="s">
        <v>703</v>
      </c>
      <c r="C42" s="34">
        <v>14</v>
      </c>
      <c r="D42" s="72" t="s">
        <v>432</v>
      </c>
      <c r="E42" s="72" t="s">
        <v>432</v>
      </c>
      <c r="F42" s="25"/>
      <c r="G42" s="72" t="s">
        <v>432</v>
      </c>
      <c r="H42" s="72" t="s">
        <v>532</v>
      </c>
    </row>
    <row r="43" spans="1:8" x14ac:dyDescent="0.25">
      <c r="A43" s="33" t="s">
        <v>191</v>
      </c>
      <c r="B43" s="33" t="s">
        <v>704</v>
      </c>
      <c r="C43" s="35">
        <v>14</v>
      </c>
      <c r="D43" s="72" t="s">
        <v>432</v>
      </c>
      <c r="E43" s="72" t="s">
        <v>527</v>
      </c>
      <c r="F43" s="29"/>
      <c r="G43" s="72">
        <v>-15688383</v>
      </c>
      <c r="H43" s="72" t="s">
        <v>533</v>
      </c>
    </row>
    <row r="44" spans="1:8" x14ac:dyDescent="0.25">
      <c r="A44" s="33" t="s">
        <v>524</v>
      </c>
      <c r="B44" s="33" t="s">
        <v>204</v>
      </c>
      <c r="C44" s="35"/>
      <c r="D44" s="72" t="s">
        <v>432</v>
      </c>
      <c r="E44" s="72" t="s">
        <v>432</v>
      </c>
      <c r="F44" s="29"/>
      <c r="G44" s="72">
        <v>-563790</v>
      </c>
      <c r="H44" s="72" t="s">
        <v>432</v>
      </c>
    </row>
    <row r="45" spans="1:8" x14ac:dyDescent="0.25">
      <c r="A45" s="33" t="s">
        <v>525</v>
      </c>
      <c r="B45" s="200" t="s">
        <v>203</v>
      </c>
      <c r="C45" s="35"/>
      <c r="D45" s="72" t="s">
        <v>432</v>
      </c>
      <c r="E45" s="72" t="s">
        <v>432</v>
      </c>
      <c r="F45" s="29"/>
      <c r="G45" s="72">
        <v>7643940</v>
      </c>
      <c r="H45" s="72" t="s">
        <v>432</v>
      </c>
    </row>
    <row r="46" spans="1:8" x14ac:dyDescent="0.25">
      <c r="A46" s="33" t="s">
        <v>192</v>
      </c>
      <c r="B46" s="33" t="s">
        <v>705</v>
      </c>
      <c r="C46" s="35"/>
      <c r="D46" s="72" t="s">
        <v>432</v>
      </c>
      <c r="E46" s="72">
        <v>-86672207</v>
      </c>
      <c r="F46" s="25"/>
      <c r="G46" s="72" t="s">
        <v>432</v>
      </c>
      <c r="H46" s="72">
        <v>-86672207</v>
      </c>
    </row>
    <row r="47" spans="1:8" x14ac:dyDescent="0.25">
      <c r="A47" s="33" t="s">
        <v>193</v>
      </c>
      <c r="B47" s="33" t="s">
        <v>205</v>
      </c>
      <c r="C47" s="35">
        <v>14</v>
      </c>
      <c r="D47" s="72" t="s">
        <v>432</v>
      </c>
      <c r="E47" s="72" t="s">
        <v>528</v>
      </c>
      <c r="F47" s="25"/>
      <c r="G47" s="72" t="s">
        <v>432</v>
      </c>
      <c r="H47" s="72" t="s">
        <v>528</v>
      </c>
    </row>
    <row r="48" spans="1:8" x14ac:dyDescent="0.25">
      <c r="A48" s="33" t="s">
        <v>526</v>
      </c>
      <c r="B48" s="33" t="s">
        <v>166</v>
      </c>
      <c r="C48" s="35"/>
      <c r="D48" s="72" t="s">
        <v>432</v>
      </c>
      <c r="E48" s="72" t="s">
        <v>432</v>
      </c>
      <c r="F48" s="25"/>
      <c r="G48" s="72" t="s">
        <v>432</v>
      </c>
      <c r="H48" s="72" t="s">
        <v>432</v>
      </c>
    </row>
    <row r="49" spans="1:8" x14ac:dyDescent="0.25">
      <c r="A49" s="33" t="s">
        <v>194</v>
      </c>
      <c r="B49" s="33" t="s">
        <v>706</v>
      </c>
      <c r="C49" s="34"/>
      <c r="D49" s="72">
        <v>-29143118</v>
      </c>
      <c r="E49" s="72" t="s">
        <v>529</v>
      </c>
      <c r="F49" s="41"/>
      <c r="G49" s="72">
        <v>-32120358</v>
      </c>
      <c r="H49" s="72" t="s">
        <v>534</v>
      </c>
    </row>
    <row r="50" spans="1:8" ht="15.75" thickBot="1" x14ac:dyDescent="0.3">
      <c r="A50" s="20" t="s">
        <v>195</v>
      </c>
      <c r="B50" s="20" t="s">
        <v>707</v>
      </c>
      <c r="C50" s="21"/>
      <c r="D50" s="303">
        <v>-29975778</v>
      </c>
      <c r="E50" s="303" t="s">
        <v>530</v>
      </c>
      <c r="F50" s="304"/>
      <c r="G50" s="303">
        <v>-41601468</v>
      </c>
      <c r="H50" s="303" t="s">
        <v>535</v>
      </c>
    </row>
    <row r="51" spans="1:8" ht="15.75" thickTop="1" x14ac:dyDescent="0.25">
      <c r="A51" s="172"/>
      <c r="B51" s="172"/>
      <c r="C51" s="173"/>
      <c r="D51" s="174"/>
      <c r="E51" s="174"/>
      <c r="F51" s="171"/>
      <c r="G51" s="174"/>
      <c r="H51" s="174"/>
    </row>
    <row r="52" spans="1:8" x14ac:dyDescent="0.25">
      <c r="A52" s="17" t="s">
        <v>708</v>
      </c>
      <c r="B52" s="17" t="s">
        <v>709</v>
      </c>
      <c r="C52" s="12"/>
      <c r="D52" s="305">
        <v>43528681</v>
      </c>
      <c r="E52" s="305">
        <v>16289383</v>
      </c>
      <c r="F52" s="216"/>
      <c r="G52" s="305">
        <v>39819687</v>
      </c>
      <c r="H52" s="305">
        <v>15801757</v>
      </c>
    </row>
    <row r="53" spans="1:8" s="182" customFormat="1" ht="15" customHeight="1" x14ac:dyDescent="0.25">
      <c r="A53" s="224" t="s">
        <v>196</v>
      </c>
      <c r="B53" s="224" t="s">
        <v>710</v>
      </c>
      <c r="C53" s="225"/>
      <c r="D53" s="226">
        <v>48513943</v>
      </c>
      <c r="E53" s="226">
        <v>32224560</v>
      </c>
      <c r="F53" s="227"/>
      <c r="G53" s="226">
        <v>63190053</v>
      </c>
      <c r="H53" s="226">
        <v>47388296</v>
      </c>
    </row>
    <row r="54" spans="1:8" ht="15" customHeight="1" thickBot="1" x14ac:dyDescent="0.3">
      <c r="A54" s="20" t="s">
        <v>197</v>
      </c>
      <c r="B54" s="20" t="s">
        <v>711</v>
      </c>
      <c r="C54" s="21"/>
      <c r="D54" s="22">
        <v>92042624</v>
      </c>
      <c r="E54" s="22">
        <v>48513943</v>
      </c>
      <c r="G54" s="22">
        <v>103009740</v>
      </c>
      <c r="H54" s="22">
        <v>63190053</v>
      </c>
    </row>
    <row r="55" spans="1:8" ht="15.75" thickTop="1" x14ac:dyDescent="0.25">
      <c r="A55" s="43"/>
      <c r="B55" s="43"/>
      <c r="C55" s="43"/>
      <c r="D55" s="37"/>
      <c r="E55" s="38"/>
      <c r="F55" s="26"/>
      <c r="G55" s="37"/>
      <c r="H55" s="38"/>
    </row>
    <row r="56" spans="1:8" x14ac:dyDescent="0.25">
      <c r="A56" s="43"/>
      <c r="B56" s="43"/>
      <c r="C56" s="43"/>
      <c r="D56" s="37"/>
      <c r="E56" s="39"/>
      <c r="F56" s="41"/>
      <c r="G56" s="37"/>
      <c r="H56" s="39"/>
    </row>
    <row r="57" spans="1:8" x14ac:dyDescent="0.25">
      <c r="A57" s="42"/>
      <c r="B57" s="42"/>
      <c r="C57" s="42"/>
      <c r="D57" s="24"/>
      <c r="E57" s="41"/>
      <c r="F57" s="25"/>
      <c r="G57" s="24"/>
      <c r="H57" s="41"/>
    </row>
    <row r="58" spans="1:8" x14ac:dyDescent="0.25">
      <c r="A58" s="42"/>
      <c r="B58" s="42"/>
      <c r="C58" s="42"/>
      <c r="D58" s="24"/>
      <c r="E58" s="41"/>
      <c r="F58" s="25"/>
      <c r="G58" s="24"/>
      <c r="H58" s="41"/>
    </row>
    <row r="59" spans="1:8" x14ac:dyDescent="0.25">
      <c r="A59" s="42"/>
      <c r="B59" s="42"/>
      <c r="C59" s="42"/>
      <c r="D59" s="24"/>
      <c r="E59" s="41"/>
      <c r="F59" s="25"/>
      <c r="G59" s="24"/>
      <c r="H59" s="41"/>
    </row>
    <row r="60" spans="1:8" x14ac:dyDescent="0.25">
      <c r="A60" s="42"/>
      <c r="B60" s="42"/>
      <c r="C60" s="42"/>
      <c r="D60" s="24"/>
      <c r="E60" s="41"/>
      <c r="F60" s="25"/>
      <c r="G60" s="24"/>
      <c r="H60" s="41"/>
    </row>
    <row r="61" spans="1:8" x14ac:dyDescent="0.25">
      <c r="A61" s="42"/>
      <c r="B61" s="42"/>
      <c r="C61" s="42"/>
      <c r="D61" s="24"/>
      <c r="E61" s="41"/>
      <c r="F61" s="25"/>
      <c r="G61" s="24"/>
      <c r="H61" s="41"/>
    </row>
    <row r="62" spans="1:8" x14ac:dyDescent="0.25">
      <c r="A62" s="42"/>
      <c r="B62" s="42"/>
      <c r="C62" s="42"/>
      <c r="D62" s="28"/>
      <c r="E62" s="25"/>
      <c r="F62" s="25"/>
      <c r="G62" s="28"/>
      <c r="H62" s="25"/>
    </row>
    <row r="63" spans="1:8" x14ac:dyDescent="0.25">
      <c r="A63" s="42"/>
      <c r="B63" s="42"/>
      <c r="C63" s="42"/>
      <c r="D63" s="24"/>
      <c r="E63" s="25"/>
      <c r="F63" s="25"/>
      <c r="G63" s="24"/>
      <c r="H63" s="25"/>
    </row>
    <row r="64" spans="1:8" x14ac:dyDescent="0.25">
      <c r="A64" s="43"/>
      <c r="B64" s="43"/>
      <c r="C64" s="43"/>
      <c r="D64" s="37"/>
      <c r="E64" s="38"/>
      <c r="F64" s="26"/>
      <c r="G64" s="37"/>
      <c r="H64" s="38"/>
    </row>
    <row r="65" spans="1:8" x14ac:dyDescent="0.25">
      <c r="A65" s="43"/>
      <c r="B65" s="43"/>
      <c r="C65" s="43"/>
      <c r="D65" s="37"/>
      <c r="E65" s="38"/>
      <c r="F65" s="26"/>
      <c r="G65" s="37"/>
      <c r="H65" s="38"/>
    </row>
  </sheetData>
  <mergeCells count="2">
    <mergeCell ref="D2:E2"/>
    <mergeCell ref="G2:H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4B04C-DD78-463A-AED6-C5AB8B58B982}">
  <sheetPr>
    <tabColor theme="9" tint="0.79998168889431442"/>
  </sheetPr>
  <dimension ref="A1:H57"/>
  <sheetViews>
    <sheetView showGridLines="0" zoomScale="80" zoomScaleNormal="80" workbookViewId="0">
      <selection activeCell="G50" sqref="G50"/>
    </sheetView>
  </sheetViews>
  <sheetFormatPr defaultRowHeight="15" x14ac:dyDescent="0.25"/>
  <cols>
    <col min="1" max="2" width="44" customWidth="1"/>
    <col min="3" max="3" width="21.28515625" customWidth="1"/>
    <col min="4" max="4" width="21.5703125" customWidth="1"/>
    <col min="5" max="7" width="22.28515625" customWidth="1"/>
    <col min="8" max="8" width="15.140625" customWidth="1"/>
  </cols>
  <sheetData>
    <row r="1" spans="1:8" s="94" customFormat="1" ht="45" x14ac:dyDescent="0.25">
      <c r="A1" s="96" t="str">
        <f>'Key financial indicators'!A1</f>
        <v>Akciju sabiedrības "Augstsprieguma tīkls" Saīsinātie starpperiodu finanšu pārskati par periodu no 01.01.2022. līdz 31.12.2022.</v>
      </c>
      <c r="B1" s="96" t="str">
        <f>'Key financial indicators'!B1</f>
        <v>JOINT STOCK COMPANY Augstsprieguma tīkls Condensed interim financial statements for the period from 01.01.2022 until 31.12.2022</v>
      </c>
    </row>
    <row r="2" spans="1:8" x14ac:dyDescent="0.25">
      <c r="A2" s="105"/>
      <c r="B2" s="105"/>
    </row>
    <row r="3" spans="1:8" s="185" customFormat="1" x14ac:dyDescent="0.25">
      <c r="A3" s="307" t="s">
        <v>723</v>
      </c>
      <c r="B3" s="307" t="s">
        <v>722</v>
      </c>
    </row>
    <row r="4" spans="1:8" ht="30" x14ac:dyDescent="0.25">
      <c r="A4" s="106"/>
      <c r="B4" s="106"/>
      <c r="C4" s="175" t="s">
        <v>81</v>
      </c>
      <c r="D4" s="175" t="s">
        <v>209</v>
      </c>
      <c r="E4" s="175" t="s">
        <v>210</v>
      </c>
      <c r="F4" s="358" t="s">
        <v>536</v>
      </c>
      <c r="G4" s="358" t="s">
        <v>724</v>
      </c>
      <c r="H4" s="358" t="s">
        <v>726</v>
      </c>
    </row>
    <row r="5" spans="1:8" ht="30" x14ac:dyDescent="0.25">
      <c r="A5" s="106"/>
      <c r="B5" s="106"/>
      <c r="C5" s="175" t="s">
        <v>82</v>
      </c>
      <c r="D5" s="175" t="s">
        <v>83</v>
      </c>
      <c r="E5" s="175" t="s">
        <v>84</v>
      </c>
      <c r="F5" s="358" t="s">
        <v>537</v>
      </c>
      <c r="G5" s="358" t="s">
        <v>725</v>
      </c>
      <c r="H5" s="358" t="s">
        <v>727</v>
      </c>
    </row>
    <row r="6" spans="1:8" x14ac:dyDescent="0.25">
      <c r="A6" s="359" t="s">
        <v>716</v>
      </c>
      <c r="B6" s="313" t="s">
        <v>721</v>
      </c>
      <c r="C6" s="306" t="s">
        <v>16</v>
      </c>
      <c r="D6" s="306" t="s">
        <v>16</v>
      </c>
      <c r="E6" s="306" t="s">
        <v>16</v>
      </c>
      <c r="F6" s="316" t="s">
        <v>16</v>
      </c>
      <c r="G6" s="316" t="s">
        <v>16</v>
      </c>
      <c r="H6" s="306" t="s">
        <v>16</v>
      </c>
    </row>
    <row r="7" spans="1:8" x14ac:dyDescent="0.25">
      <c r="A7" s="235" t="s">
        <v>273</v>
      </c>
      <c r="B7" s="234" t="s">
        <v>717</v>
      </c>
      <c r="C7" s="308">
        <v>295997065</v>
      </c>
      <c r="D7" s="308">
        <v>26259950</v>
      </c>
      <c r="E7" s="308">
        <v>28871449</v>
      </c>
      <c r="F7" s="308">
        <v>351128464</v>
      </c>
      <c r="G7" s="308" t="s">
        <v>448</v>
      </c>
      <c r="H7" s="308">
        <v>351128464</v>
      </c>
    </row>
    <row r="8" spans="1:8" s="185" customFormat="1" x14ac:dyDescent="0.25">
      <c r="A8" s="313" t="s">
        <v>75</v>
      </c>
      <c r="B8" s="313" t="s">
        <v>9</v>
      </c>
      <c r="C8" s="314">
        <v>295997065</v>
      </c>
      <c r="D8" s="314">
        <v>26259950</v>
      </c>
      <c r="E8" s="315">
        <v>28871448</v>
      </c>
      <c r="F8" s="315">
        <v>351128464</v>
      </c>
      <c r="G8" s="315" t="s">
        <v>448</v>
      </c>
      <c r="H8" s="315">
        <v>351128464</v>
      </c>
    </row>
    <row r="9" spans="1:8" s="185" customFormat="1" x14ac:dyDescent="0.25">
      <c r="A9" s="310" t="s">
        <v>4</v>
      </c>
      <c r="B9" s="311" t="s">
        <v>4</v>
      </c>
      <c r="C9" s="312">
        <v>40398792</v>
      </c>
      <c r="D9" s="275">
        <v>13044716</v>
      </c>
      <c r="E9" s="275">
        <v>19169822</v>
      </c>
      <c r="F9" s="275">
        <v>72613330</v>
      </c>
      <c r="G9" s="275" t="s">
        <v>448</v>
      </c>
      <c r="H9" s="275">
        <v>72613330</v>
      </c>
    </row>
    <row r="10" spans="1:8" x14ac:dyDescent="0.25">
      <c r="A10" s="235" t="s">
        <v>303</v>
      </c>
      <c r="B10" s="234" t="s">
        <v>305</v>
      </c>
      <c r="C10" s="309">
        <v>-35307254</v>
      </c>
      <c r="D10" s="309">
        <v>-10099447</v>
      </c>
      <c r="E10" s="308">
        <v>-7759085</v>
      </c>
      <c r="F10" s="308">
        <v>-53165786</v>
      </c>
      <c r="G10" s="308" t="s">
        <v>448</v>
      </c>
      <c r="H10" s="308">
        <v>-53165786</v>
      </c>
    </row>
    <row r="11" spans="1:8" s="185" customFormat="1" x14ac:dyDescent="0.25">
      <c r="A11" s="310" t="s">
        <v>538</v>
      </c>
      <c r="B11" s="311" t="s">
        <v>718</v>
      </c>
      <c r="C11" s="312">
        <v>4480226</v>
      </c>
      <c r="D11" s="275">
        <v>2562496</v>
      </c>
      <c r="E11" s="275">
        <v>11189414</v>
      </c>
      <c r="F11" s="275">
        <v>18232136</v>
      </c>
      <c r="G11" s="275" t="s">
        <v>448</v>
      </c>
      <c r="H11" s="275">
        <v>18232136</v>
      </c>
    </row>
    <row r="12" spans="1:8" ht="30" x14ac:dyDescent="0.25">
      <c r="A12" s="108" t="s">
        <v>539</v>
      </c>
      <c r="B12" s="234" t="s">
        <v>719</v>
      </c>
      <c r="C12" s="308">
        <v>823798737</v>
      </c>
      <c r="D12" s="308">
        <v>238760565</v>
      </c>
      <c r="E12" s="308">
        <v>225048730</v>
      </c>
      <c r="F12" s="308">
        <v>1287608032</v>
      </c>
      <c r="G12" s="308">
        <v>-10708735</v>
      </c>
      <c r="H12" s="308">
        <v>1276899297</v>
      </c>
    </row>
    <row r="13" spans="1:8" x14ac:dyDescent="0.25">
      <c r="A13" s="108" t="s">
        <v>274</v>
      </c>
      <c r="B13" s="234" t="s">
        <v>720</v>
      </c>
      <c r="C13" s="308">
        <v>31499703</v>
      </c>
      <c r="D13" s="308">
        <v>5452438</v>
      </c>
      <c r="E13" s="308">
        <v>9488226</v>
      </c>
      <c r="F13" s="308">
        <v>46440367</v>
      </c>
      <c r="G13" s="308" t="s">
        <v>432</v>
      </c>
      <c r="H13" s="308">
        <v>46440367</v>
      </c>
    </row>
    <row r="15" spans="1:8" s="185" customFormat="1" x14ac:dyDescent="0.25">
      <c r="A15" s="307"/>
      <c r="B15" s="307"/>
    </row>
    <row r="16" spans="1:8" ht="30" x14ac:dyDescent="0.25">
      <c r="A16" s="106"/>
      <c r="B16" s="106"/>
      <c r="C16" s="175" t="s">
        <v>81</v>
      </c>
      <c r="D16" s="175" t="s">
        <v>209</v>
      </c>
      <c r="E16" s="175" t="s">
        <v>210</v>
      </c>
      <c r="F16" s="358" t="s">
        <v>536</v>
      </c>
      <c r="G16" s="175" t="s">
        <v>271</v>
      </c>
      <c r="H16" s="175" t="s">
        <v>41</v>
      </c>
    </row>
    <row r="17" spans="1:8" ht="30" x14ac:dyDescent="0.25">
      <c r="A17" s="106"/>
      <c r="B17" s="106"/>
      <c r="C17" s="175" t="s">
        <v>82</v>
      </c>
      <c r="D17" s="175" t="s">
        <v>83</v>
      </c>
      <c r="E17" s="175" t="s">
        <v>84</v>
      </c>
      <c r="F17" s="358" t="s">
        <v>537</v>
      </c>
      <c r="G17" s="175" t="s">
        <v>272</v>
      </c>
      <c r="H17" s="175" t="s">
        <v>42</v>
      </c>
    </row>
    <row r="18" spans="1:8" x14ac:dyDescent="0.25">
      <c r="A18" s="359" t="s">
        <v>728</v>
      </c>
      <c r="B18" s="313" t="s">
        <v>729</v>
      </c>
      <c r="C18" s="306" t="s">
        <v>16</v>
      </c>
      <c r="D18" s="306" t="s">
        <v>16</v>
      </c>
      <c r="E18" s="306" t="s">
        <v>16</v>
      </c>
      <c r="F18" s="316" t="s">
        <v>16</v>
      </c>
      <c r="G18" s="316" t="s">
        <v>16</v>
      </c>
      <c r="H18" s="306" t="s">
        <v>16</v>
      </c>
    </row>
    <row r="19" spans="1:8" x14ac:dyDescent="0.25">
      <c r="A19" s="235" t="s">
        <v>273</v>
      </c>
      <c r="B19" s="234" t="s">
        <v>717</v>
      </c>
      <c r="C19" s="308">
        <v>125787322</v>
      </c>
      <c r="D19" s="308">
        <v>32442743</v>
      </c>
      <c r="E19" s="308">
        <v>23996365</v>
      </c>
      <c r="F19" s="308">
        <v>182226430</v>
      </c>
      <c r="G19" s="308" t="s">
        <v>432</v>
      </c>
      <c r="H19" s="308">
        <v>182226430</v>
      </c>
    </row>
    <row r="20" spans="1:8" s="185" customFormat="1" x14ac:dyDescent="0.25">
      <c r="A20" s="313" t="s">
        <v>75</v>
      </c>
      <c r="B20" s="313" t="s">
        <v>9</v>
      </c>
      <c r="C20" s="314">
        <v>125787322</v>
      </c>
      <c r="D20" s="314">
        <v>32442743</v>
      </c>
      <c r="E20" s="315">
        <v>23996365</v>
      </c>
      <c r="F20" s="315">
        <v>182226430</v>
      </c>
      <c r="G20" s="315" t="s">
        <v>432</v>
      </c>
      <c r="H20" s="315">
        <v>182226430</v>
      </c>
    </row>
    <row r="21" spans="1:8" s="185" customFormat="1" x14ac:dyDescent="0.25">
      <c r="A21" s="310" t="s">
        <v>4</v>
      </c>
      <c r="B21" s="311" t="s">
        <v>4</v>
      </c>
      <c r="C21" s="312">
        <v>35577990</v>
      </c>
      <c r="D21" s="275">
        <v>18787080</v>
      </c>
      <c r="E21" s="275">
        <v>14778098</v>
      </c>
      <c r="F21" s="275">
        <v>69143168</v>
      </c>
      <c r="G21" s="275" t="s">
        <v>432</v>
      </c>
      <c r="H21" s="275">
        <v>69143168</v>
      </c>
    </row>
    <row r="22" spans="1:8" x14ac:dyDescent="0.25">
      <c r="A22" s="235" t="s">
        <v>303</v>
      </c>
      <c r="B22" s="234" t="s">
        <v>305</v>
      </c>
      <c r="C22" s="309">
        <v>-36904301</v>
      </c>
      <c r="D22" s="309">
        <v>-10320671</v>
      </c>
      <c r="E22" s="308">
        <v>-7485078</v>
      </c>
      <c r="F22" s="308">
        <v>-54710050</v>
      </c>
      <c r="G22" s="308" t="s">
        <v>432</v>
      </c>
      <c r="H22" s="308">
        <v>-54710050</v>
      </c>
    </row>
    <row r="23" spans="1:8" s="185" customFormat="1" x14ac:dyDescent="0.25">
      <c r="A23" s="310" t="s">
        <v>538</v>
      </c>
      <c r="B23" s="311" t="s">
        <v>540</v>
      </c>
      <c r="C23" s="312">
        <v>-3440541</v>
      </c>
      <c r="D23" s="275">
        <v>8287047</v>
      </c>
      <c r="E23" s="275">
        <v>7186325</v>
      </c>
      <c r="F23" s="275">
        <v>12032831</v>
      </c>
      <c r="G23" s="275" t="s">
        <v>432</v>
      </c>
      <c r="H23" s="275">
        <v>12032831</v>
      </c>
    </row>
    <row r="24" spans="1:8" ht="30" x14ac:dyDescent="0.25">
      <c r="A24" s="108" t="s">
        <v>539</v>
      </c>
      <c r="B24" s="234" t="s">
        <v>719</v>
      </c>
      <c r="C24" s="308">
        <v>774882520</v>
      </c>
      <c r="D24" s="308">
        <v>250659943</v>
      </c>
      <c r="E24" s="308">
        <v>217410340</v>
      </c>
      <c r="F24" s="308">
        <v>1242952803</v>
      </c>
      <c r="G24" s="308">
        <v>-10707401</v>
      </c>
      <c r="H24" s="308">
        <v>1232245402</v>
      </c>
    </row>
    <row r="25" spans="1:8" x14ac:dyDescent="0.25">
      <c r="A25" s="108" t="s">
        <v>274</v>
      </c>
      <c r="B25" s="234" t="s">
        <v>720</v>
      </c>
      <c r="C25" s="308">
        <v>33848041</v>
      </c>
      <c r="D25" s="308">
        <v>10579496</v>
      </c>
      <c r="E25" s="308">
        <v>16772102</v>
      </c>
      <c r="F25" s="308">
        <v>61199639</v>
      </c>
      <c r="G25" s="308" t="s">
        <v>432</v>
      </c>
      <c r="H25" s="308">
        <v>61199639</v>
      </c>
    </row>
    <row r="28" spans="1:8" ht="15.75" x14ac:dyDescent="0.25">
      <c r="A28" s="96"/>
      <c r="B28" s="96"/>
      <c r="C28" s="395" t="s">
        <v>113</v>
      </c>
      <c r="D28" s="395"/>
      <c r="E28" s="396" t="s">
        <v>74</v>
      </c>
      <c r="F28" s="396"/>
    </row>
    <row r="29" spans="1:8" x14ac:dyDescent="0.25">
      <c r="A29" s="188" t="s">
        <v>545</v>
      </c>
      <c r="B29" s="189" t="s">
        <v>736</v>
      </c>
      <c r="C29" s="55">
        <v>2022</v>
      </c>
      <c r="D29" s="40">
        <v>2021</v>
      </c>
      <c r="E29" s="55">
        <v>2022</v>
      </c>
      <c r="F29" s="40">
        <v>2021</v>
      </c>
    </row>
    <row r="30" spans="1:8" x14ac:dyDescent="0.25">
      <c r="A30" s="145"/>
      <c r="B30" s="145"/>
      <c r="C30" s="290" t="s">
        <v>8</v>
      </c>
      <c r="D30" s="290" t="s">
        <v>8</v>
      </c>
      <c r="E30" s="290" t="s">
        <v>8</v>
      </c>
      <c r="F30" s="290" t="s">
        <v>8</v>
      </c>
    </row>
    <row r="31" spans="1:8" s="185" customFormat="1" x14ac:dyDescent="0.25">
      <c r="A31" s="360" t="s">
        <v>4</v>
      </c>
      <c r="B31" s="361" t="s">
        <v>4</v>
      </c>
      <c r="C31" s="207">
        <v>40398792</v>
      </c>
      <c r="D31" s="207">
        <v>35577990</v>
      </c>
      <c r="E31" s="207">
        <v>72613330</v>
      </c>
      <c r="F31" s="207">
        <v>69143168</v>
      </c>
    </row>
    <row r="32" spans="1:8" x14ac:dyDescent="0.25">
      <c r="A32" s="47" t="s">
        <v>303</v>
      </c>
      <c r="B32" s="44" t="s">
        <v>730</v>
      </c>
      <c r="C32" s="66">
        <v>-35307254</v>
      </c>
      <c r="D32" s="78">
        <v>-36904301</v>
      </c>
      <c r="E32" s="66">
        <v>-53165786</v>
      </c>
      <c r="F32" s="78">
        <v>-54710050</v>
      </c>
    </row>
    <row r="33" spans="1:8" s="185" customFormat="1" ht="30" x14ac:dyDescent="0.25">
      <c r="A33" s="360" t="s">
        <v>541</v>
      </c>
      <c r="B33" s="361" t="s">
        <v>731</v>
      </c>
      <c r="C33" s="207">
        <v>5091538</v>
      </c>
      <c r="D33" s="207">
        <v>-1326311</v>
      </c>
      <c r="E33" s="207">
        <v>19447544</v>
      </c>
      <c r="F33" s="207">
        <v>14433118</v>
      </c>
    </row>
    <row r="34" spans="1:8" x14ac:dyDescent="0.25">
      <c r="A34" s="47" t="s">
        <v>102</v>
      </c>
      <c r="B34" s="44" t="s">
        <v>109</v>
      </c>
      <c r="C34" s="66">
        <v>54910</v>
      </c>
      <c r="D34" s="66">
        <v>6905</v>
      </c>
      <c r="E34" s="66">
        <v>61559</v>
      </c>
      <c r="F34" s="66">
        <v>7607</v>
      </c>
    </row>
    <row r="35" spans="1:8" x14ac:dyDescent="0.25">
      <c r="A35" s="47" t="s">
        <v>11</v>
      </c>
      <c r="B35" s="44" t="s">
        <v>110</v>
      </c>
      <c r="C35" s="66">
        <v>-666222</v>
      </c>
      <c r="D35" s="66">
        <v>-2121135</v>
      </c>
      <c r="E35" s="66" t="s">
        <v>477</v>
      </c>
      <c r="F35" s="66">
        <v>-2407894</v>
      </c>
    </row>
    <row r="36" spans="1:8" s="185" customFormat="1" x14ac:dyDescent="0.25">
      <c r="A36" s="360" t="s">
        <v>542</v>
      </c>
      <c r="B36" s="361" t="s">
        <v>732</v>
      </c>
      <c r="C36" s="207">
        <v>4480226</v>
      </c>
      <c r="D36" s="207">
        <v>-3440541</v>
      </c>
      <c r="E36" s="207">
        <v>18232136</v>
      </c>
      <c r="F36" s="207">
        <v>12032831</v>
      </c>
    </row>
    <row r="37" spans="1:8" x14ac:dyDescent="0.25">
      <c r="A37" s="47" t="s">
        <v>543</v>
      </c>
      <c r="B37" s="44" t="s">
        <v>108</v>
      </c>
      <c r="C37" s="66">
        <v>6536774</v>
      </c>
      <c r="D37" s="66">
        <v>58286236</v>
      </c>
      <c r="E37" s="66" t="s">
        <v>432</v>
      </c>
      <c r="F37" s="66" t="s">
        <v>432</v>
      </c>
    </row>
    <row r="38" spans="1:8" s="185" customFormat="1" x14ac:dyDescent="0.25">
      <c r="A38" s="310" t="s">
        <v>544</v>
      </c>
      <c r="B38" s="311" t="s">
        <v>12</v>
      </c>
      <c r="C38" s="312">
        <v>11017000</v>
      </c>
      <c r="D38" s="275">
        <v>54845695</v>
      </c>
      <c r="E38" s="275">
        <v>18232136</v>
      </c>
      <c r="F38" s="275">
        <v>12032831</v>
      </c>
      <c r="G38"/>
      <c r="H38"/>
    </row>
    <row r="41" spans="1:8" ht="15.75" x14ac:dyDescent="0.25">
      <c r="A41" s="96"/>
      <c r="B41" s="96"/>
      <c r="C41" s="395" t="s">
        <v>113</v>
      </c>
      <c r="D41" s="395"/>
      <c r="E41" s="396" t="s">
        <v>74</v>
      </c>
      <c r="F41" s="396"/>
    </row>
    <row r="42" spans="1:8" x14ac:dyDescent="0.25">
      <c r="A42" s="188" t="s">
        <v>546</v>
      </c>
      <c r="B42" s="189" t="s">
        <v>737</v>
      </c>
      <c r="C42" s="55" t="s">
        <v>313</v>
      </c>
      <c r="D42" s="40" t="s">
        <v>314</v>
      </c>
      <c r="E42" s="338">
        <v>44926</v>
      </c>
      <c r="F42" s="362">
        <v>44561</v>
      </c>
    </row>
    <row r="43" spans="1:8" x14ac:dyDescent="0.25">
      <c r="A43" s="145"/>
      <c r="B43" s="145"/>
      <c r="C43" s="290" t="s">
        <v>8</v>
      </c>
      <c r="D43" s="290" t="s">
        <v>8</v>
      </c>
      <c r="E43" s="290" t="s">
        <v>8</v>
      </c>
      <c r="F43" s="290" t="s">
        <v>8</v>
      </c>
    </row>
    <row r="44" spans="1:8" x14ac:dyDescent="0.25">
      <c r="A44" s="47" t="s">
        <v>547</v>
      </c>
      <c r="B44" s="44" t="s">
        <v>553</v>
      </c>
      <c r="C44" s="66">
        <v>823798737</v>
      </c>
      <c r="D44" s="78">
        <v>774882520</v>
      </c>
      <c r="E44" s="66">
        <v>1287606888</v>
      </c>
      <c r="F44" s="78">
        <v>1242952803</v>
      </c>
    </row>
    <row r="45" spans="1:8" x14ac:dyDescent="0.25">
      <c r="A45" s="47" t="s">
        <v>77</v>
      </c>
      <c r="B45" s="44" t="s">
        <v>733</v>
      </c>
      <c r="C45" s="66">
        <v>134441393</v>
      </c>
      <c r="D45" s="78">
        <v>134396393</v>
      </c>
      <c r="E45" s="66">
        <v>46422</v>
      </c>
      <c r="F45" s="78" t="s">
        <v>551</v>
      </c>
    </row>
    <row r="46" spans="1:8" ht="30" x14ac:dyDescent="0.25">
      <c r="A46" s="47" t="s">
        <v>548</v>
      </c>
      <c r="B46" s="44" t="s">
        <v>734</v>
      </c>
      <c r="C46" s="66" t="s">
        <v>551</v>
      </c>
      <c r="D46" s="78" t="s">
        <v>551</v>
      </c>
      <c r="E46" s="66">
        <v>-10708163</v>
      </c>
      <c r="F46" s="78">
        <v>-10708163</v>
      </c>
    </row>
    <row r="47" spans="1:8" x14ac:dyDescent="0.25">
      <c r="A47" s="47" t="s">
        <v>549</v>
      </c>
      <c r="B47" s="44" t="s">
        <v>554</v>
      </c>
      <c r="C47" s="66" t="s">
        <v>551</v>
      </c>
      <c r="D47" s="66" t="s">
        <v>551</v>
      </c>
      <c r="E47" s="66">
        <v>572</v>
      </c>
      <c r="F47" s="66">
        <v>762</v>
      </c>
    </row>
    <row r="48" spans="1:8" s="185" customFormat="1" x14ac:dyDescent="0.25">
      <c r="A48" s="310" t="s">
        <v>550</v>
      </c>
      <c r="B48" s="311" t="s">
        <v>85</v>
      </c>
      <c r="C48" s="312">
        <v>958240130</v>
      </c>
      <c r="D48" s="275">
        <v>909278913</v>
      </c>
      <c r="E48" s="275">
        <v>1276945719</v>
      </c>
      <c r="F48" s="275">
        <v>1232245402</v>
      </c>
      <c r="G48"/>
      <c r="H48"/>
    </row>
    <row r="49" spans="1:8" ht="90" x14ac:dyDescent="0.25">
      <c r="A49" s="354" t="s">
        <v>552</v>
      </c>
      <c r="B49" s="354" t="s">
        <v>735</v>
      </c>
    </row>
    <row r="51" spans="1:8" ht="15.75" x14ac:dyDescent="0.25">
      <c r="A51" s="96"/>
      <c r="B51" s="96"/>
      <c r="C51" s="395" t="s">
        <v>113</v>
      </c>
      <c r="D51" s="395"/>
      <c r="E51" s="396" t="s">
        <v>74</v>
      </c>
      <c r="F51" s="396"/>
    </row>
    <row r="52" spans="1:8" x14ac:dyDescent="0.25">
      <c r="A52" s="188" t="s">
        <v>555</v>
      </c>
      <c r="B52" s="189" t="s">
        <v>742</v>
      </c>
      <c r="C52" s="55" t="s">
        <v>313</v>
      </c>
      <c r="D52" s="40" t="s">
        <v>314</v>
      </c>
      <c r="E52" s="338">
        <v>44926</v>
      </c>
      <c r="F52" s="362">
        <v>44561</v>
      </c>
    </row>
    <row r="53" spans="1:8" x14ac:dyDescent="0.25">
      <c r="A53" s="145"/>
      <c r="B53" s="145"/>
      <c r="C53" s="290" t="s">
        <v>8</v>
      </c>
      <c r="D53" s="290" t="s">
        <v>8</v>
      </c>
      <c r="E53" s="290" t="s">
        <v>8</v>
      </c>
      <c r="F53" s="290" t="s">
        <v>8</v>
      </c>
    </row>
    <row r="54" spans="1:8" x14ac:dyDescent="0.25">
      <c r="A54" s="47" t="s">
        <v>556</v>
      </c>
      <c r="B54" s="44" t="s">
        <v>738</v>
      </c>
      <c r="C54" s="66">
        <v>141889024</v>
      </c>
      <c r="D54" s="78" t="s">
        <v>558</v>
      </c>
      <c r="E54" s="66">
        <v>141889024</v>
      </c>
      <c r="F54" s="78" t="s">
        <v>558</v>
      </c>
    </row>
    <row r="55" spans="1:8" x14ac:dyDescent="0.25">
      <c r="A55" s="47" t="s">
        <v>209</v>
      </c>
      <c r="B55" s="44" t="s">
        <v>739</v>
      </c>
      <c r="C55" s="66" t="s">
        <v>432</v>
      </c>
      <c r="D55" s="78" t="s">
        <v>432</v>
      </c>
      <c r="E55" s="66">
        <v>25592141</v>
      </c>
      <c r="F55" s="78" t="s">
        <v>559</v>
      </c>
    </row>
    <row r="56" spans="1:8" x14ac:dyDescent="0.25">
      <c r="A56" s="47" t="s">
        <v>210</v>
      </c>
      <c r="B56" s="44" t="s">
        <v>740</v>
      </c>
      <c r="C56" s="66" t="s">
        <v>432</v>
      </c>
      <c r="D56" s="66" t="s">
        <v>432</v>
      </c>
      <c r="E56" s="66">
        <v>18204528</v>
      </c>
      <c r="F56" s="66" t="s">
        <v>560</v>
      </c>
    </row>
    <row r="57" spans="1:8" s="185" customFormat="1" x14ac:dyDescent="0.25">
      <c r="A57" s="310" t="s">
        <v>557</v>
      </c>
      <c r="B57" s="311" t="s">
        <v>741</v>
      </c>
      <c r="C57" s="312">
        <v>141889024</v>
      </c>
      <c r="D57" s="275" t="s">
        <v>558</v>
      </c>
      <c r="E57" s="275">
        <v>174267365</v>
      </c>
      <c r="F57" s="275" t="s">
        <v>561</v>
      </c>
      <c r="G57"/>
      <c r="H57"/>
    </row>
  </sheetData>
  <mergeCells count="6">
    <mergeCell ref="C28:D28"/>
    <mergeCell ref="E28:F28"/>
    <mergeCell ref="C41:D41"/>
    <mergeCell ref="E41:F41"/>
    <mergeCell ref="C51:D51"/>
    <mergeCell ref="E51:F5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66ADE-C99A-4BC0-A29E-C8DC277665D3}">
  <sheetPr>
    <tabColor theme="9" tint="0.79998168889431442"/>
  </sheetPr>
  <dimension ref="A1:H40"/>
  <sheetViews>
    <sheetView showGridLines="0" zoomScale="80" zoomScaleNormal="80" workbookViewId="0">
      <selection activeCell="B43" sqref="B43"/>
    </sheetView>
  </sheetViews>
  <sheetFormatPr defaultColWidth="8.85546875" defaultRowHeight="15" x14ac:dyDescent="0.25"/>
  <cols>
    <col min="1" max="1" width="60" style="45" customWidth="1"/>
    <col min="2" max="2" width="56.42578125" style="45" customWidth="1"/>
    <col min="3" max="3" width="25.42578125" style="190" customWidth="1"/>
    <col min="4" max="4" width="15.85546875" style="45" customWidth="1"/>
    <col min="5" max="5" width="16.42578125" style="45" customWidth="1"/>
    <col min="6" max="6" width="2.85546875" style="45" customWidth="1"/>
    <col min="7" max="7" width="15.85546875" style="45" customWidth="1"/>
    <col min="8" max="8" width="16.42578125" style="45" customWidth="1"/>
    <col min="9" max="16384" width="8.85546875" style="45"/>
  </cols>
  <sheetData>
    <row r="1" spans="1:8" s="57" customFormat="1" ht="45" customHeight="1" x14ac:dyDescent="0.25">
      <c r="A1" s="96" t="str">
        <f>'Key financial indicators'!A1</f>
        <v>Akciju sabiedrības "Augstsprieguma tīkls" Saīsinātie starpperiodu finanšu pārskati par periodu no 01.01.2022. līdz 31.12.2022.</v>
      </c>
      <c r="B1" s="96" t="str">
        <f>'Key financial indicators'!B1</f>
        <v>JOINT STOCK COMPANY Augstsprieguma tīkls Condensed interim financial statements for the period from 01.01.2022 until 31.12.2022</v>
      </c>
      <c r="C1" s="279"/>
    </row>
    <row r="2" spans="1:8" s="57" customFormat="1" ht="15" customHeight="1" x14ac:dyDescent="0.25">
      <c r="A2" s="96"/>
      <c r="B2" s="96"/>
      <c r="C2" s="279"/>
      <c r="D2" s="395" t="s">
        <v>113</v>
      </c>
      <c r="E2" s="395"/>
      <c r="F2" s="165"/>
      <c r="G2" s="396" t="s">
        <v>74</v>
      </c>
      <c r="H2" s="396"/>
    </row>
    <row r="3" spans="1:8" x14ac:dyDescent="0.25">
      <c r="A3" s="188" t="s">
        <v>233</v>
      </c>
      <c r="B3" s="189" t="s">
        <v>237</v>
      </c>
      <c r="C3" s="55" t="s">
        <v>752</v>
      </c>
      <c r="D3" s="55">
        <v>2022</v>
      </c>
      <c r="E3" s="40">
        <v>2021</v>
      </c>
      <c r="G3" s="55">
        <v>2022</v>
      </c>
      <c r="H3" s="40">
        <v>2021</v>
      </c>
    </row>
    <row r="4" spans="1:8" s="320" customFormat="1" ht="15.75" customHeight="1" x14ac:dyDescent="0.25">
      <c r="A4" s="145"/>
      <c r="B4" s="145"/>
      <c r="C4" s="363"/>
      <c r="D4" s="290" t="s">
        <v>8</v>
      </c>
      <c r="E4" s="290" t="s">
        <v>8</v>
      </c>
      <c r="F4" s="321"/>
      <c r="G4" s="290" t="s">
        <v>8</v>
      </c>
      <c r="H4" s="290" t="s">
        <v>8</v>
      </c>
    </row>
    <row r="5" spans="1:8" ht="15.75" customHeight="1" x14ac:dyDescent="0.25">
      <c r="A5" s="319" t="s">
        <v>223</v>
      </c>
      <c r="B5" s="319" t="s">
        <v>224</v>
      </c>
      <c r="C5" s="364"/>
    </row>
    <row r="6" spans="1:8" x14ac:dyDescent="0.25">
      <c r="A6" s="46" t="s">
        <v>211</v>
      </c>
      <c r="B6" s="1" t="s">
        <v>743</v>
      </c>
      <c r="C6" s="12" t="s">
        <v>751</v>
      </c>
      <c r="D6" s="66">
        <v>75232088</v>
      </c>
      <c r="E6" s="66">
        <v>76145380</v>
      </c>
      <c r="G6" s="66">
        <v>75232088</v>
      </c>
      <c r="H6" s="66" t="s">
        <v>563</v>
      </c>
    </row>
    <row r="7" spans="1:8" x14ac:dyDescent="0.25">
      <c r="A7" s="47" t="s">
        <v>212</v>
      </c>
      <c r="B7" s="44" t="s">
        <v>744</v>
      </c>
      <c r="C7" s="19" t="s">
        <v>751</v>
      </c>
      <c r="D7" s="66">
        <v>94272698</v>
      </c>
      <c r="E7" s="78">
        <v>36928136</v>
      </c>
      <c r="G7" s="66">
        <v>94272698</v>
      </c>
      <c r="H7" s="78" t="s">
        <v>564</v>
      </c>
    </row>
    <row r="8" spans="1:8" x14ac:dyDescent="0.25">
      <c r="A8" s="47" t="s">
        <v>213</v>
      </c>
      <c r="B8" s="44" t="s">
        <v>749</v>
      </c>
      <c r="C8" s="19" t="s">
        <v>751</v>
      </c>
      <c r="D8" s="66" t="s">
        <v>491</v>
      </c>
      <c r="E8" s="78" t="s">
        <v>491</v>
      </c>
      <c r="G8" s="66">
        <v>25740793</v>
      </c>
      <c r="H8" s="78" t="s">
        <v>565</v>
      </c>
    </row>
    <row r="9" spans="1:8" x14ac:dyDescent="0.25">
      <c r="A9" s="47" t="s">
        <v>214</v>
      </c>
      <c r="B9" s="44" t="s">
        <v>750</v>
      </c>
      <c r="C9" s="19" t="s">
        <v>751</v>
      </c>
      <c r="D9" s="66" t="s">
        <v>491</v>
      </c>
      <c r="E9" s="66" t="s">
        <v>491</v>
      </c>
      <c r="G9" s="66">
        <v>28871448</v>
      </c>
      <c r="H9" s="66" t="s">
        <v>566</v>
      </c>
    </row>
    <row r="10" spans="1:8" x14ac:dyDescent="0.25">
      <c r="A10" s="47" t="s">
        <v>215</v>
      </c>
      <c r="B10" s="44" t="s">
        <v>745</v>
      </c>
      <c r="C10" s="19" t="s">
        <v>751</v>
      </c>
      <c r="D10" s="66">
        <v>3366985</v>
      </c>
      <c r="E10" s="66">
        <v>3346612</v>
      </c>
      <c r="G10" s="66">
        <v>3366985</v>
      </c>
      <c r="H10" s="66" t="s">
        <v>567</v>
      </c>
    </row>
    <row r="11" spans="1:8" x14ac:dyDescent="0.25">
      <c r="A11" s="47" t="s">
        <v>216</v>
      </c>
      <c r="B11" s="44" t="s">
        <v>746</v>
      </c>
      <c r="C11" s="19" t="s">
        <v>751</v>
      </c>
      <c r="D11" s="66">
        <v>614675</v>
      </c>
      <c r="E11" s="66">
        <v>1717020</v>
      </c>
      <c r="G11" s="66">
        <v>614675</v>
      </c>
      <c r="H11" s="66" t="s">
        <v>568</v>
      </c>
    </row>
    <row r="12" spans="1:8" x14ac:dyDescent="0.25">
      <c r="A12" s="47" t="s">
        <v>217</v>
      </c>
      <c r="B12" s="44" t="s">
        <v>226</v>
      </c>
      <c r="C12" s="19" t="s">
        <v>751</v>
      </c>
      <c r="D12" s="66">
        <v>697545</v>
      </c>
      <c r="E12" s="66">
        <v>655931</v>
      </c>
      <c r="G12" s="66">
        <v>697545</v>
      </c>
      <c r="H12" s="66">
        <v>655931</v>
      </c>
    </row>
    <row r="13" spans="1:8" x14ac:dyDescent="0.25">
      <c r="A13" s="47" t="s">
        <v>218</v>
      </c>
      <c r="B13" s="44" t="s">
        <v>747</v>
      </c>
      <c r="C13" s="19" t="s">
        <v>751</v>
      </c>
      <c r="D13" s="66">
        <v>3236885</v>
      </c>
      <c r="E13" s="66">
        <v>631946</v>
      </c>
      <c r="G13" s="66">
        <v>3236885</v>
      </c>
      <c r="H13" s="66">
        <v>631946</v>
      </c>
    </row>
    <row r="14" spans="1:8" x14ac:dyDescent="0.25">
      <c r="A14" s="47" t="s">
        <v>219</v>
      </c>
      <c r="B14" s="44" t="s">
        <v>228</v>
      </c>
      <c r="C14" s="19" t="s">
        <v>751</v>
      </c>
      <c r="D14" s="66">
        <v>1282684</v>
      </c>
      <c r="E14" s="66">
        <v>88241</v>
      </c>
      <c r="G14" s="66">
        <v>1282684</v>
      </c>
      <c r="H14" s="66">
        <v>88241</v>
      </c>
    </row>
    <row r="15" spans="1:8" x14ac:dyDescent="0.25">
      <c r="A15" s="47" t="s">
        <v>220</v>
      </c>
      <c r="B15" s="44" t="s">
        <v>229</v>
      </c>
      <c r="C15" s="19" t="s">
        <v>751</v>
      </c>
      <c r="D15" s="66">
        <v>928632</v>
      </c>
      <c r="E15" s="66">
        <v>764419</v>
      </c>
      <c r="G15" s="66">
        <v>1447790</v>
      </c>
      <c r="H15" s="66">
        <v>764419</v>
      </c>
    </row>
    <row r="16" spans="1:8" s="185" customFormat="1" x14ac:dyDescent="0.25">
      <c r="A16" s="238" t="s">
        <v>562</v>
      </c>
      <c r="B16" s="239" t="s">
        <v>748</v>
      </c>
      <c r="C16" s="365"/>
      <c r="D16" s="240">
        <v>179632192</v>
      </c>
      <c r="E16" s="240">
        <v>120277685</v>
      </c>
      <c r="G16" s="240">
        <v>234763591</v>
      </c>
      <c r="H16" s="240" t="s">
        <v>569</v>
      </c>
    </row>
    <row r="17" spans="1:8" x14ac:dyDescent="0.25">
      <c r="A17" s="46"/>
      <c r="B17" s="44"/>
      <c r="C17" s="19"/>
      <c r="D17" s="66"/>
      <c r="E17" s="66"/>
      <c r="F17" s="182"/>
      <c r="G17" s="66"/>
      <c r="H17" s="66"/>
    </row>
    <row r="18" spans="1:8" s="185" customFormat="1" ht="15" customHeight="1" x14ac:dyDescent="0.25">
      <c r="A18" s="236" t="s">
        <v>48</v>
      </c>
      <c r="B18" s="237" t="s">
        <v>230</v>
      </c>
      <c r="C18" s="366"/>
      <c r="D18" s="317"/>
      <c r="E18" s="318"/>
      <c r="G18" s="317"/>
      <c r="H18" s="318"/>
    </row>
    <row r="19" spans="1:8" x14ac:dyDescent="0.25">
      <c r="A19" s="47" t="s">
        <v>753</v>
      </c>
      <c r="B19" s="44" t="s">
        <v>757</v>
      </c>
      <c r="C19" s="19" t="s">
        <v>761</v>
      </c>
      <c r="D19" s="277">
        <v>63350003</v>
      </c>
      <c r="E19" s="278">
        <v>3309834</v>
      </c>
      <c r="F19" s="182"/>
      <c r="G19" s="277">
        <v>63350003</v>
      </c>
      <c r="H19" s="278" t="s">
        <v>570</v>
      </c>
    </row>
    <row r="20" spans="1:8" ht="30" x14ac:dyDescent="0.25">
      <c r="A20" s="47" t="s">
        <v>754</v>
      </c>
      <c r="B20" s="44" t="s">
        <v>758</v>
      </c>
      <c r="C20" s="19" t="s">
        <v>761</v>
      </c>
      <c r="D20" s="277">
        <v>36539596</v>
      </c>
      <c r="E20" s="278" t="s">
        <v>432</v>
      </c>
      <c r="F20" s="182"/>
      <c r="G20" s="277">
        <v>36539596</v>
      </c>
      <c r="H20" s="278" t="s">
        <v>432</v>
      </c>
    </row>
    <row r="21" spans="1:8" ht="15" customHeight="1" x14ac:dyDescent="0.25">
      <c r="A21" s="47" t="s">
        <v>221</v>
      </c>
      <c r="B21" s="44" t="s">
        <v>231</v>
      </c>
      <c r="C21" s="19" t="s">
        <v>762</v>
      </c>
      <c r="D21" s="277">
        <v>1768234</v>
      </c>
      <c r="E21" s="278">
        <v>1618907</v>
      </c>
      <c r="F21" s="182"/>
      <c r="G21" s="277">
        <v>1768234</v>
      </c>
      <c r="H21" s="278" t="s">
        <v>571</v>
      </c>
    </row>
    <row r="22" spans="1:8" ht="15" customHeight="1" x14ac:dyDescent="0.25">
      <c r="A22" s="47" t="s">
        <v>222</v>
      </c>
      <c r="B22" s="44" t="s">
        <v>232</v>
      </c>
      <c r="C22" s="19"/>
      <c r="D22" s="277">
        <v>14707040</v>
      </c>
      <c r="E22" s="278">
        <v>580896</v>
      </c>
      <c r="F22" s="182"/>
      <c r="G22" s="277">
        <v>14707040</v>
      </c>
      <c r="H22" s="278">
        <v>580896</v>
      </c>
    </row>
    <row r="23" spans="1:8" s="185" customFormat="1" x14ac:dyDescent="0.25">
      <c r="A23" s="238" t="s">
        <v>755</v>
      </c>
      <c r="B23" s="239" t="s">
        <v>759</v>
      </c>
      <c r="C23" s="365"/>
      <c r="D23" s="240">
        <v>116364873</v>
      </c>
      <c r="E23" s="240">
        <v>5509637</v>
      </c>
      <c r="G23" s="240">
        <v>116364873</v>
      </c>
      <c r="H23" s="240" t="s">
        <v>572</v>
      </c>
    </row>
    <row r="24" spans="1:8" ht="15.75" thickBot="1" x14ac:dyDescent="0.3">
      <c r="A24" s="56" t="s">
        <v>756</v>
      </c>
      <c r="B24" s="52" t="s">
        <v>760</v>
      </c>
      <c r="C24" s="367"/>
      <c r="D24" s="63">
        <v>295997065</v>
      </c>
      <c r="E24" s="63">
        <v>125787322</v>
      </c>
      <c r="F24" s="182"/>
      <c r="G24" s="63">
        <v>351128464</v>
      </c>
      <c r="H24" s="63" t="s">
        <v>573</v>
      </c>
    </row>
    <row r="25" spans="1:8" ht="15.75" thickTop="1" x14ac:dyDescent="0.25">
      <c r="A25" s="379"/>
      <c r="B25" s="158"/>
      <c r="C25" s="370"/>
      <c r="D25" s="371"/>
      <c r="E25" s="372"/>
      <c r="F25" s="182"/>
      <c r="G25" s="371"/>
      <c r="H25" s="372"/>
    </row>
    <row r="26" spans="1:8" x14ac:dyDescent="0.25">
      <c r="A26" s="176"/>
      <c r="B26" s="158"/>
      <c r="C26" s="370"/>
      <c r="D26" s="371"/>
      <c r="E26" s="372"/>
      <c r="F26" s="182"/>
      <c r="G26" s="371"/>
      <c r="H26" s="372"/>
    </row>
    <row r="27" spans="1:8" ht="15.75" x14ac:dyDescent="0.25">
      <c r="A27" s="176"/>
      <c r="B27" s="158"/>
      <c r="C27" s="370"/>
      <c r="D27" s="395" t="s">
        <v>113</v>
      </c>
      <c r="E27" s="395"/>
      <c r="F27" s="165"/>
      <c r="G27" s="396" t="s">
        <v>74</v>
      </c>
      <c r="H27" s="396"/>
    </row>
    <row r="28" spans="1:8" ht="45" x14ac:dyDescent="0.25">
      <c r="A28" s="243" t="s">
        <v>579</v>
      </c>
      <c r="B28" s="243" t="s">
        <v>767</v>
      </c>
      <c r="C28" s="368"/>
      <c r="D28" s="326"/>
      <c r="E28" s="326"/>
      <c r="F28" s="324"/>
      <c r="G28" s="326"/>
      <c r="H28" s="326"/>
    </row>
    <row r="29" spans="1:8" x14ac:dyDescent="0.25">
      <c r="A29" s="197" t="s">
        <v>574</v>
      </c>
      <c r="B29" s="197" t="s">
        <v>763</v>
      </c>
      <c r="C29" s="35"/>
      <c r="D29" s="373">
        <v>564827</v>
      </c>
      <c r="E29" s="373" t="s">
        <v>577</v>
      </c>
      <c r="F29" s="374"/>
      <c r="G29" s="373">
        <v>564827</v>
      </c>
      <c r="H29" s="373" t="s">
        <v>577</v>
      </c>
    </row>
    <row r="30" spans="1:8" x14ac:dyDescent="0.25">
      <c r="A30" s="197" t="s">
        <v>575</v>
      </c>
      <c r="B30" s="197" t="s">
        <v>764</v>
      </c>
      <c r="C30" s="35"/>
      <c r="D30" s="373">
        <v>-564827</v>
      </c>
      <c r="E30" s="373" t="s">
        <v>578</v>
      </c>
      <c r="F30" s="374"/>
      <c r="G30" s="373">
        <v>-564827</v>
      </c>
      <c r="H30" s="373" t="s">
        <v>578</v>
      </c>
    </row>
    <row r="31" spans="1:8" s="185" customFormat="1" x14ac:dyDescent="0.25">
      <c r="A31" s="238" t="s">
        <v>576</v>
      </c>
      <c r="B31" s="245" t="s">
        <v>765</v>
      </c>
      <c r="C31" s="369"/>
      <c r="D31" s="375">
        <v>0</v>
      </c>
      <c r="E31" s="375">
        <v>0</v>
      </c>
      <c r="F31" s="376"/>
      <c r="G31" s="375">
        <v>0</v>
      </c>
      <c r="H31" s="375">
        <v>0</v>
      </c>
    </row>
    <row r="32" spans="1:8" x14ac:dyDescent="0.25">
      <c r="A32" s="176"/>
      <c r="B32" s="158"/>
      <c r="C32" s="370"/>
      <c r="D32" s="371"/>
      <c r="E32" s="372"/>
      <c r="F32" s="182"/>
      <c r="G32" s="371"/>
      <c r="H32" s="372"/>
    </row>
    <row r="33" spans="1:8" ht="15.75" x14ac:dyDescent="0.25">
      <c r="A33" s="176"/>
      <c r="B33" s="158"/>
      <c r="C33" s="370"/>
      <c r="D33" s="395" t="s">
        <v>113</v>
      </c>
      <c r="E33" s="395"/>
      <c r="F33" s="165"/>
      <c r="G33" s="396" t="s">
        <v>74</v>
      </c>
      <c r="H33" s="396"/>
    </row>
    <row r="34" spans="1:8" ht="45" x14ac:dyDescent="0.25">
      <c r="A34" s="243" t="s">
        <v>766</v>
      </c>
      <c r="B34" s="243" t="s">
        <v>238</v>
      </c>
      <c r="C34" s="368"/>
      <c r="D34" s="326"/>
      <c r="E34" s="326"/>
      <c r="F34" s="324"/>
      <c r="G34" s="326"/>
      <c r="H34" s="326"/>
    </row>
    <row r="35" spans="1:8" x14ac:dyDescent="0.25">
      <c r="A35" s="197" t="s">
        <v>234</v>
      </c>
      <c r="B35" s="197" t="s">
        <v>768</v>
      </c>
      <c r="C35" s="35"/>
      <c r="D35" s="327">
        <v>0</v>
      </c>
      <c r="E35" s="327">
        <v>0</v>
      </c>
      <c r="F35" s="324"/>
      <c r="G35" s="373">
        <v>35537104</v>
      </c>
      <c r="H35" s="373" t="s">
        <v>580</v>
      </c>
    </row>
    <row r="36" spans="1:8" x14ac:dyDescent="0.25">
      <c r="A36" s="197" t="s">
        <v>235</v>
      </c>
      <c r="B36" s="197" t="s">
        <v>769</v>
      </c>
      <c r="C36" s="35"/>
      <c r="D36" s="327">
        <v>0</v>
      </c>
      <c r="E36" s="327">
        <v>0</v>
      </c>
      <c r="F36" s="324"/>
      <c r="G36" s="373" t="s">
        <v>581</v>
      </c>
      <c r="H36" s="373" t="s">
        <v>582</v>
      </c>
    </row>
    <row r="37" spans="1:8" s="185" customFormat="1" x14ac:dyDescent="0.25">
      <c r="A37" s="238" t="s">
        <v>236</v>
      </c>
      <c r="B37" s="245" t="s">
        <v>239</v>
      </c>
      <c r="C37" s="369"/>
      <c r="D37" s="328">
        <v>0</v>
      </c>
      <c r="E37" s="328">
        <v>0</v>
      </c>
      <c r="F37" s="325"/>
      <c r="G37" s="375">
        <v>519158</v>
      </c>
      <c r="H37" s="375">
        <v>472176</v>
      </c>
    </row>
    <row r="38" spans="1:8" s="185" customFormat="1" x14ac:dyDescent="0.25">
      <c r="A38" s="246"/>
      <c r="B38" s="246"/>
      <c r="C38" s="377"/>
      <c r="D38" s="378"/>
      <c r="E38" s="378"/>
      <c r="F38" s="325"/>
      <c r="G38" s="378"/>
      <c r="H38" s="378"/>
    </row>
    <row r="39" spans="1:8" s="185" customFormat="1" x14ac:dyDescent="0.25">
      <c r="A39" s="246"/>
      <c r="B39" s="246"/>
      <c r="C39" s="377"/>
      <c r="D39" s="378"/>
      <c r="E39" s="378"/>
      <c r="F39" s="325"/>
      <c r="G39" s="378"/>
      <c r="H39" s="378"/>
    </row>
    <row r="40" spans="1:8" x14ac:dyDescent="0.25">
      <c r="B40" s="242"/>
      <c r="C40" s="248"/>
      <c r="D40" s="324"/>
      <c r="E40" s="324"/>
      <c r="F40" s="324"/>
      <c r="G40" s="324"/>
      <c r="H40" s="324"/>
    </row>
  </sheetData>
  <mergeCells count="6">
    <mergeCell ref="D2:E2"/>
    <mergeCell ref="G2:H2"/>
    <mergeCell ref="D27:E27"/>
    <mergeCell ref="G27:H27"/>
    <mergeCell ref="D33:E33"/>
    <mergeCell ref="G33:H3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0CEFA-0A2B-4D39-8EC5-2BF63838D0F7}">
  <sheetPr>
    <tabColor theme="9" tint="0.79998168889431442"/>
  </sheetPr>
  <dimension ref="A1:H31"/>
  <sheetViews>
    <sheetView showGridLines="0" zoomScale="80" zoomScaleNormal="80" workbookViewId="0">
      <selection activeCell="A40" sqref="A40"/>
    </sheetView>
  </sheetViews>
  <sheetFormatPr defaultColWidth="8.85546875" defaultRowHeight="15" x14ac:dyDescent="0.25"/>
  <cols>
    <col min="1" max="1" width="60" style="45" customWidth="1"/>
    <col min="2" max="2" width="56.85546875" style="45" customWidth="1"/>
    <col min="3" max="3" width="17.85546875" style="45" customWidth="1"/>
    <col min="4" max="4" width="18" style="45" customWidth="1"/>
    <col min="5" max="5" width="2.85546875" style="45" customWidth="1"/>
    <col min="6" max="6" width="18.85546875" style="45" customWidth="1"/>
    <col min="7" max="7" width="18.42578125" style="45" customWidth="1"/>
    <col min="8" max="16384" width="8.85546875" style="45"/>
  </cols>
  <sheetData>
    <row r="1" spans="1:7" s="57" customFormat="1" ht="45" customHeight="1" x14ac:dyDescent="0.25">
      <c r="A1" s="96" t="str">
        <f>'Key financial indicators'!A1</f>
        <v>Akciju sabiedrības "Augstsprieguma tīkls" Saīsinātie starpperiodu finanšu pārskati par periodu no 01.01.2022. līdz 31.12.2022.</v>
      </c>
      <c r="B1" s="96" t="str">
        <f>'Key financial indicators'!B1</f>
        <v>JOINT STOCK COMPANY Augstsprieguma tīkls Condensed interim financial statements for the period from 01.01.2022 until 31.12.2022</v>
      </c>
    </row>
    <row r="2" spans="1:7" s="57" customFormat="1" ht="15" customHeight="1" x14ac:dyDescent="0.25">
      <c r="A2" s="96"/>
      <c r="B2" s="96"/>
      <c r="C2" s="395" t="s">
        <v>113</v>
      </c>
      <c r="D2" s="395"/>
      <c r="E2" s="165"/>
      <c r="F2" s="396" t="s">
        <v>74</v>
      </c>
      <c r="G2" s="396"/>
    </row>
    <row r="3" spans="1:7" ht="15" customHeight="1" x14ac:dyDescent="0.25">
      <c r="A3" s="188" t="s">
        <v>583</v>
      </c>
      <c r="B3" s="189" t="s">
        <v>584</v>
      </c>
      <c r="C3" s="55">
        <v>2022</v>
      </c>
      <c r="D3" s="40">
        <v>2021</v>
      </c>
      <c r="F3" s="55">
        <v>2022</v>
      </c>
      <c r="G3" s="40">
        <v>2021</v>
      </c>
    </row>
    <row r="4" spans="1:7" ht="15.75" customHeight="1" x14ac:dyDescent="0.25">
      <c r="A4" s="145"/>
      <c r="B4" s="145"/>
      <c r="C4" s="290" t="s">
        <v>8</v>
      </c>
      <c r="D4" s="290" t="s">
        <v>8</v>
      </c>
      <c r="E4" s="291"/>
      <c r="F4" s="290" t="s">
        <v>8</v>
      </c>
      <c r="G4" s="290" t="s">
        <v>8</v>
      </c>
    </row>
    <row r="5" spans="1:7" x14ac:dyDescent="0.25">
      <c r="A5" s="46" t="s">
        <v>240</v>
      </c>
      <c r="B5" s="1" t="s">
        <v>255</v>
      </c>
      <c r="C5" s="66">
        <v>73818693</v>
      </c>
      <c r="D5" s="66">
        <v>27923347</v>
      </c>
      <c r="F5" s="66">
        <v>73818693</v>
      </c>
      <c r="G5" s="66">
        <v>27923347</v>
      </c>
    </row>
    <row r="6" spans="1:7" x14ac:dyDescent="0.25">
      <c r="A6" s="47" t="s">
        <v>241</v>
      </c>
      <c r="B6" s="44" t="s">
        <v>771</v>
      </c>
      <c r="C6" s="66">
        <v>36539596</v>
      </c>
      <c r="D6" s="78">
        <v>16395882</v>
      </c>
      <c r="F6" s="66">
        <v>36539596</v>
      </c>
      <c r="G6" s="78">
        <v>16395882</v>
      </c>
    </row>
    <row r="7" spans="1:7" x14ac:dyDescent="0.25">
      <c r="A7" s="47" t="s">
        <v>242</v>
      </c>
      <c r="B7" s="44" t="s">
        <v>256</v>
      </c>
      <c r="C7" s="66">
        <v>23653879</v>
      </c>
      <c r="D7" s="78">
        <v>9573605</v>
      </c>
      <c r="F7" s="66">
        <v>23653879</v>
      </c>
      <c r="G7" s="78">
        <v>9573605</v>
      </c>
    </row>
    <row r="8" spans="1:7" x14ac:dyDescent="0.25">
      <c r="A8" s="47" t="s">
        <v>244</v>
      </c>
      <c r="B8" s="44" t="s">
        <v>258</v>
      </c>
      <c r="C8" s="66">
        <v>10795719</v>
      </c>
      <c r="D8" s="66">
        <v>4211314</v>
      </c>
      <c r="F8" s="66">
        <v>10795719</v>
      </c>
      <c r="G8" s="66">
        <v>5172301</v>
      </c>
    </row>
    <row r="9" spans="1:7" ht="30" x14ac:dyDescent="0.25">
      <c r="A9" s="47" t="s">
        <v>243</v>
      </c>
      <c r="B9" s="44" t="s">
        <v>257</v>
      </c>
      <c r="C9" s="66" t="s">
        <v>432</v>
      </c>
      <c r="D9" s="66" t="s">
        <v>432</v>
      </c>
      <c r="F9" s="66">
        <v>4244720</v>
      </c>
      <c r="G9" s="66">
        <v>4211314</v>
      </c>
    </row>
    <row r="10" spans="1:7" x14ac:dyDescent="0.25">
      <c r="A10" s="47" t="s">
        <v>245</v>
      </c>
      <c r="B10" s="44" t="s">
        <v>772</v>
      </c>
      <c r="C10" s="66">
        <v>1664347</v>
      </c>
      <c r="D10" s="66">
        <v>2227539</v>
      </c>
      <c r="F10" s="66">
        <v>3235300</v>
      </c>
      <c r="G10" s="66">
        <v>3446915</v>
      </c>
    </row>
    <row r="11" spans="1:7" x14ac:dyDescent="0.25">
      <c r="A11" s="47" t="s">
        <v>246</v>
      </c>
      <c r="B11" s="44" t="s">
        <v>259</v>
      </c>
      <c r="C11" s="66" t="s">
        <v>432</v>
      </c>
      <c r="D11" s="66" t="s">
        <v>448</v>
      </c>
      <c r="F11" s="66">
        <v>482772</v>
      </c>
      <c r="G11" s="66">
        <v>769029</v>
      </c>
    </row>
    <row r="12" spans="1:7" x14ac:dyDescent="0.25">
      <c r="A12" s="47" t="s">
        <v>247</v>
      </c>
      <c r="B12" s="44" t="s">
        <v>260</v>
      </c>
      <c r="C12" s="66">
        <v>576756</v>
      </c>
      <c r="D12" s="66">
        <v>373322</v>
      </c>
      <c r="F12" s="66">
        <v>576756</v>
      </c>
      <c r="G12" s="66">
        <v>373322</v>
      </c>
    </row>
    <row r="13" spans="1:7" s="185" customFormat="1" x14ac:dyDescent="0.25">
      <c r="A13" s="238" t="s">
        <v>770</v>
      </c>
      <c r="B13" s="239" t="s">
        <v>773</v>
      </c>
      <c r="C13" s="240">
        <v>147048990</v>
      </c>
      <c r="D13" s="240">
        <v>60705009</v>
      </c>
      <c r="F13" s="240">
        <v>153347435</v>
      </c>
      <c r="G13" s="240">
        <v>67865715</v>
      </c>
    </row>
    <row r="14" spans="1:7" x14ac:dyDescent="0.25">
      <c r="A14" s="46"/>
      <c r="B14" s="44"/>
      <c r="C14" s="66"/>
      <c r="D14" s="66"/>
      <c r="F14" s="66"/>
      <c r="G14" s="66"/>
    </row>
    <row r="15" spans="1:7" ht="15.75" x14ac:dyDescent="0.25">
      <c r="A15" s="176"/>
      <c r="B15" s="158"/>
      <c r="C15" s="395" t="s">
        <v>113</v>
      </c>
      <c r="D15" s="395"/>
      <c r="E15" s="165"/>
      <c r="F15" s="396" t="s">
        <v>74</v>
      </c>
      <c r="G15" s="396"/>
    </row>
    <row r="16" spans="1:7" s="242" customFormat="1" x14ac:dyDescent="0.25">
      <c r="A16" s="192" t="s">
        <v>585</v>
      </c>
      <c r="B16" s="193" t="s">
        <v>262</v>
      </c>
      <c r="C16" s="55" t="e">
        <f>#REF!</f>
        <v>#REF!</v>
      </c>
      <c r="D16" s="55" t="e">
        <f>#REF!</f>
        <v>#REF!</v>
      </c>
      <c r="E16" s="248"/>
      <c r="F16" s="55" t="e">
        <f>#REF!</f>
        <v>#REF!</v>
      </c>
      <c r="G16" s="55" t="e">
        <f>#REF!</f>
        <v>#REF!</v>
      </c>
    </row>
    <row r="17" spans="1:8" x14ac:dyDescent="0.25">
      <c r="A17" s="145"/>
      <c r="B17" s="145"/>
      <c r="C17" s="290" t="s">
        <v>16</v>
      </c>
      <c r="D17" s="290" t="s">
        <v>17</v>
      </c>
      <c r="E17" s="291"/>
      <c r="F17" s="290" t="s">
        <v>16</v>
      </c>
      <c r="G17" s="290" t="s">
        <v>17</v>
      </c>
    </row>
    <row r="18" spans="1:8" x14ac:dyDescent="0.25">
      <c r="A18" s="250" t="s">
        <v>774</v>
      </c>
      <c r="B18" s="249" t="s">
        <v>776</v>
      </c>
      <c r="C18" s="322"/>
      <c r="D18" s="323"/>
      <c r="E18" s="324"/>
      <c r="F18" s="322"/>
      <c r="G18" s="323"/>
    </row>
    <row r="19" spans="1:8" x14ac:dyDescent="0.25">
      <c r="A19" s="241" t="s">
        <v>249</v>
      </c>
      <c r="B19" s="244" t="s">
        <v>263</v>
      </c>
      <c r="C19" s="322">
        <v>47194</v>
      </c>
      <c r="D19" s="323" t="s">
        <v>432</v>
      </c>
      <c r="E19" s="324"/>
      <c r="F19" s="322">
        <v>47194</v>
      </c>
      <c r="G19" s="323" t="s">
        <v>432</v>
      </c>
    </row>
    <row r="20" spans="1:8" x14ac:dyDescent="0.25">
      <c r="A20" s="241" t="s">
        <v>250</v>
      </c>
      <c r="B20" s="244" t="s">
        <v>264</v>
      </c>
      <c r="C20" s="322">
        <v>7716</v>
      </c>
      <c r="D20" s="323">
        <v>6905</v>
      </c>
      <c r="E20" s="324"/>
      <c r="F20" s="322">
        <v>14365</v>
      </c>
      <c r="G20" s="323">
        <v>7607</v>
      </c>
    </row>
    <row r="21" spans="1:8" s="185" customFormat="1" x14ac:dyDescent="0.25">
      <c r="A21" s="238" t="s">
        <v>775</v>
      </c>
      <c r="B21" s="239" t="s">
        <v>777</v>
      </c>
      <c r="C21" s="329">
        <v>54910</v>
      </c>
      <c r="D21" s="329">
        <v>6905</v>
      </c>
      <c r="E21" s="330"/>
      <c r="F21" s="329">
        <v>61559</v>
      </c>
      <c r="G21" s="329">
        <v>7607</v>
      </c>
    </row>
    <row r="22" spans="1:8" s="185" customFormat="1" x14ac:dyDescent="0.25">
      <c r="A22" s="246"/>
      <c r="B22" s="247"/>
      <c r="C22" s="213"/>
      <c r="D22" s="213"/>
      <c r="F22" s="213"/>
      <c r="G22" s="213"/>
    </row>
    <row r="23" spans="1:8" x14ac:dyDescent="0.25">
      <c r="A23" s="185" t="s">
        <v>778</v>
      </c>
      <c r="B23" s="243" t="s">
        <v>782</v>
      </c>
    </row>
    <row r="24" spans="1:8" x14ac:dyDescent="0.25">
      <c r="A24" s="197" t="s">
        <v>251</v>
      </c>
      <c r="B24" s="197" t="s">
        <v>783</v>
      </c>
      <c r="C24" s="373" t="s">
        <v>432</v>
      </c>
      <c r="D24" s="373">
        <v>-2066651</v>
      </c>
      <c r="E24" s="324"/>
      <c r="F24" s="327">
        <v>-589271</v>
      </c>
      <c r="G24" s="327">
        <v>-2328646</v>
      </c>
    </row>
    <row r="25" spans="1:8" ht="30" x14ac:dyDescent="0.25">
      <c r="A25" s="197" t="s">
        <v>779</v>
      </c>
      <c r="B25" s="197" t="s">
        <v>784</v>
      </c>
      <c r="C25" s="373">
        <v>-526438</v>
      </c>
      <c r="D25" s="373">
        <v>-105288</v>
      </c>
      <c r="E25" s="324"/>
      <c r="F25" s="327">
        <v>-526438</v>
      </c>
      <c r="G25" s="327">
        <v>-105288</v>
      </c>
    </row>
    <row r="26" spans="1:8" x14ac:dyDescent="0.25">
      <c r="A26" s="197" t="s">
        <v>252</v>
      </c>
      <c r="B26" s="197" t="s">
        <v>785</v>
      </c>
      <c r="C26" s="373">
        <v>-49169</v>
      </c>
      <c r="D26" s="373">
        <v>-2630</v>
      </c>
      <c r="E26" s="324"/>
      <c r="F26" s="327">
        <v>-49169</v>
      </c>
      <c r="G26" s="327">
        <v>-2630</v>
      </c>
    </row>
    <row r="27" spans="1:8" x14ac:dyDescent="0.25">
      <c r="A27" s="197" t="s">
        <v>780</v>
      </c>
      <c r="B27" s="197" t="s">
        <v>786</v>
      </c>
      <c r="C27" s="373">
        <v>148268</v>
      </c>
      <c r="D27" s="373">
        <v>301502</v>
      </c>
      <c r="E27" s="324"/>
      <c r="F27" s="327">
        <v>148268</v>
      </c>
      <c r="G27" s="327">
        <v>301502</v>
      </c>
    </row>
    <row r="28" spans="1:8" x14ac:dyDescent="0.25">
      <c r="A28" s="197" t="s">
        <v>253</v>
      </c>
      <c r="B28" s="197" t="s">
        <v>787</v>
      </c>
      <c r="C28" s="373">
        <v>-230893</v>
      </c>
      <c r="D28" s="373">
        <v>-237971</v>
      </c>
      <c r="E28" s="324"/>
      <c r="F28" s="327">
        <v>-251549</v>
      </c>
      <c r="G28" s="327">
        <v>-260822</v>
      </c>
    </row>
    <row r="29" spans="1:8" x14ac:dyDescent="0.25">
      <c r="A29" s="197" t="s">
        <v>254</v>
      </c>
      <c r="B29" s="197" t="s">
        <v>265</v>
      </c>
      <c r="C29" s="373">
        <v>-7990</v>
      </c>
      <c r="D29" s="373">
        <v>-10097</v>
      </c>
      <c r="E29" s="324"/>
      <c r="F29" s="327">
        <v>-8808</v>
      </c>
      <c r="G29" s="327">
        <v>-12010</v>
      </c>
      <c r="H29" s="185"/>
    </row>
    <row r="30" spans="1:8" s="185" customFormat="1" x14ac:dyDescent="0.25">
      <c r="A30" s="238" t="s">
        <v>781</v>
      </c>
      <c r="B30" s="245" t="s">
        <v>788</v>
      </c>
      <c r="C30" s="380">
        <v>-666222</v>
      </c>
      <c r="D30" s="380">
        <v>-2121135</v>
      </c>
      <c r="E30" s="330"/>
      <c r="F30" s="331">
        <v>-1276967</v>
      </c>
      <c r="G30" s="331">
        <v>-2407894</v>
      </c>
      <c r="H30" s="45"/>
    </row>
    <row r="31" spans="1:8" x14ac:dyDescent="0.25">
      <c r="A31" s="176"/>
      <c r="B31" s="158"/>
      <c r="C31" s="220"/>
      <c r="D31" s="220"/>
      <c r="F31" s="220"/>
      <c r="G31" s="220"/>
    </row>
  </sheetData>
  <mergeCells count="4">
    <mergeCell ref="C2:D2"/>
    <mergeCell ref="F2:G2"/>
    <mergeCell ref="C15:D15"/>
    <mergeCell ref="F15:G1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2A5EC-ECFE-4F6E-813E-AC301D59B1B9}">
  <sheetPr>
    <tabColor theme="9" tint="0.79998168889431442"/>
  </sheetPr>
  <dimension ref="A1:K84"/>
  <sheetViews>
    <sheetView showGridLines="0" zoomScale="80" zoomScaleNormal="80" workbookViewId="0">
      <selection activeCell="B90" sqref="B90"/>
    </sheetView>
  </sheetViews>
  <sheetFormatPr defaultRowHeight="15" x14ac:dyDescent="0.25"/>
  <cols>
    <col min="1" max="1" width="48.85546875" customWidth="1"/>
    <col min="2" max="2" width="44" customWidth="1"/>
    <col min="3" max="3" width="21.28515625" customWidth="1"/>
    <col min="4" max="4" width="21.5703125" customWidth="1"/>
    <col min="5" max="5" width="28.42578125" customWidth="1"/>
    <col min="6" max="6" width="23.85546875" customWidth="1"/>
    <col min="7" max="7" width="18.5703125" customWidth="1"/>
    <col min="8" max="8" width="34.42578125" customWidth="1"/>
    <col min="9" max="9" width="19.28515625" customWidth="1"/>
    <col min="10" max="10" width="28.85546875" customWidth="1"/>
    <col min="11" max="11" width="16.28515625" customWidth="1"/>
  </cols>
  <sheetData>
    <row r="1" spans="1:9" s="94" customFormat="1" ht="45" x14ac:dyDescent="0.25">
      <c r="A1" s="96" t="str">
        <f>'Key financial indicators'!A1</f>
        <v>Akciju sabiedrības "Augstsprieguma tīkls" Saīsinātie starpperiodu finanšu pārskati par periodu no 01.01.2022. līdz 31.12.2022.</v>
      </c>
      <c r="B1" s="96" t="str">
        <f>'Key financial indicators'!B1</f>
        <v>JOINT STOCK COMPANY Augstsprieguma tīkls Condensed interim financial statements for the period from 01.01.2022 until 31.12.2022</v>
      </c>
    </row>
    <row r="2" spans="1:9" x14ac:dyDescent="0.25">
      <c r="A2" s="105"/>
      <c r="B2" s="105"/>
    </row>
    <row r="3" spans="1:9" s="185" customFormat="1" ht="15.75" x14ac:dyDescent="0.25">
      <c r="A3" s="307" t="s">
        <v>586</v>
      </c>
      <c r="B3" s="307" t="s">
        <v>789</v>
      </c>
      <c r="C3" s="395" t="s">
        <v>73</v>
      </c>
      <c r="D3" s="395"/>
      <c r="E3" s="395"/>
      <c r="F3" s="395"/>
      <c r="G3" s="395"/>
      <c r="H3" s="395"/>
      <c r="I3" s="395"/>
    </row>
    <row r="4" spans="1:9" ht="45" x14ac:dyDescent="0.25">
      <c r="A4" s="106"/>
      <c r="B4" s="106"/>
      <c r="C4" s="175" t="s">
        <v>276</v>
      </c>
      <c r="D4" s="175" t="s">
        <v>278</v>
      </c>
      <c r="E4" s="175" t="s">
        <v>280</v>
      </c>
      <c r="F4" s="175" t="s">
        <v>282</v>
      </c>
      <c r="G4" s="175" t="s">
        <v>285</v>
      </c>
      <c r="H4" s="175" t="s">
        <v>286</v>
      </c>
      <c r="I4" s="175" t="s">
        <v>41</v>
      </c>
    </row>
    <row r="5" spans="1:9" ht="45" customHeight="1" x14ac:dyDescent="0.25">
      <c r="A5" s="106"/>
      <c r="B5" s="106"/>
      <c r="C5" s="358" t="s">
        <v>790</v>
      </c>
      <c r="D5" s="358" t="s">
        <v>791</v>
      </c>
      <c r="E5" s="358" t="s">
        <v>792</v>
      </c>
      <c r="F5" s="358" t="s">
        <v>793</v>
      </c>
      <c r="G5" s="175" t="s">
        <v>284</v>
      </c>
      <c r="H5" s="358" t="s">
        <v>794</v>
      </c>
      <c r="I5" s="175" t="s">
        <v>42</v>
      </c>
    </row>
    <row r="6" spans="1:9" x14ac:dyDescent="0.25">
      <c r="A6" s="107"/>
      <c r="B6" s="108"/>
      <c r="C6" s="306" t="s">
        <v>16</v>
      </c>
      <c r="D6" s="306" t="s">
        <v>16</v>
      </c>
      <c r="E6" s="306" t="s">
        <v>16</v>
      </c>
      <c r="F6" s="306" t="s">
        <v>16</v>
      </c>
      <c r="G6" s="306" t="s">
        <v>16</v>
      </c>
      <c r="H6" s="306" t="s">
        <v>16</v>
      </c>
      <c r="I6" s="306" t="s">
        <v>16</v>
      </c>
    </row>
    <row r="7" spans="1:9" s="185" customFormat="1" x14ac:dyDescent="0.25">
      <c r="A7" s="337" t="s">
        <v>160</v>
      </c>
      <c r="B7" s="336" t="s">
        <v>795</v>
      </c>
      <c r="C7" s="315"/>
      <c r="D7" s="315"/>
      <c r="E7" s="315"/>
      <c r="F7" s="315"/>
      <c r="G7" s="315"/>
      <c r="H7" s="315"/>
      <c r="I7" s="315"/>
    </row>
    <row r="8" spans="1:9" s="182" customFormat="1" x14ac:dyDescent="0.25">
      <c r="A8" s="235" t="s">
        <v>288</v>
      </c>
      <c r="B8" s="235" t="s">
        <v>796</v>
      </c>
      <c r="C8" s="333">
        <v>39913349</v>
      </c>
      <c r="D8" s="333">
        <v>7781511</v>
      </c>
      <c r="E8" s="334">
        <v>1065211783</v>
      </c>
      <c r="F8" s="334">
        <v>10735329</v>
      </c>
      <c r="G8" s="334">
        <v>10337446</v>
      </c>
      <c r="H8" s="334">
        <v>91009302</v>
      </c>
      <c r="I8" s="334">
        <v>1224988720</v>
      </c>
    </row>
    <row r="9" spans="1:9" s="182" customFormat="1" x14ac:dyDescent="0.25">
      <c r="A9" s="235" t="s">
        <v>289</v>
      </c>
      <c r="B9" s="235" t="s">
        <v>797</v>
      </c>
      <c r="C9" s="333">
        <v>-4013930</v>
      </c>
      <c r="D9" s="333">
        <v>-3675427</v>
      </c>
      <c r="E9" s="334">
        <v>-548384479</v>
      </c>
      <c r="F9" s="334">
        <v>-8607679</v>
      </c>
      <c r="G9" s="334">
        <v>-5947427</v>
      </c>
      <c r="H9" s="334" t="s">
        <v>432</v>
      </c>
      <c r="I9" s="334">
        <v>-570628942</v>
      </c>
    </row>
    <row r="10" spans="1:9" s="185" customFormat="1" x14ac:dyDescent="0.25">
      <c r="A10" s="310" t="s">
        <v>290</v>
      </c>
      <c r="B10" s="311" t="s">
        <v>798</v>
      </c>
      <c r="C10" s="312">
        <v>35899419</v>
      </c>
      <c r="D10" s="275">
        <v>4106084</v>
      </c>
      <c r="E10" s="275">
        <v>516827304</v>
      </c>
      <c r="F10" s="275">
        <v>2127650</v>
      </c>
      <c r="G10" s="275">
        <v>4390019</v>
      </c>
      <c r="H10" s="275">
        <v>91009302</v>
      </c>
      <c r="I10" s="275">
        <v>654359778</v>
      </c>
    </row>
    <row r="11" spans="1:9" x14ac:dyDescent="0.25">
      <c r="A11" s="235"/>
      <c r="B11" s="234"/>
      <c r="C11" s="309"/>
      <c r="D11" s="309"/>
      <c r="E11" s="308"/>
      <c r="F11" s="308"/>
      <c r="G11" s="308"/>
      <c r="H11" s="308"/>
      <c r="I11" s="308"/>
    </row>
    <row r="12" spans="1:9" s="185" customFormat="1" x14ac:dyDescent="0.25">
      <c r="A12" s="335">
        <v>2021</v>
      </c>
      <c r="B12" s="335">
        <v>2021</v>
      </c>
      <c r="C12" s="314"/>
      <c r="D12" s="314"/>
      <c r="E12" s="315"/>
      <c r="F12" s="315"/>
      <c r="G12" s="315"/>
      <c r="H12" s="315"/>
      <c r="I12" s="315"/>
    </row>
    <row r="13" spans="1:9" s="182" customFormat="1" x14ac:dyDescent="0.25">
      <c r="A13" s="235" t="s">
        <v>275</v>
      </c>
      <c r="B13" s="235" t="s">
        <v>800</v>
      </c>
      <c r="C13" s="333" t="s">
        <v>432</v>
      </c>
      <c r="D13" s="333" t="s">
        <v>432</v>
      </c>
      <c r="E13" s="334">
        <v>7729</v>
      </c>
      <c r="F13" s="334">
        <v>1250</v>
      </c>
      <c r="G13" s="334">
        <v>5280422</v>
      </c>
      <c r="H13" s="334">
        <v>27414091</v>
      </c>
      <c r="I13" s="334">
        <v>32703492</v>
      </c>
    </row>
    <row r="14" spans="1:9" s="182" customFormat="1" x14ac:dyDescent="0.25">
      <c r="A14" s="235" t="s">
        <v>587</v>
      </c>
      <c r="B14" s="235" t="s">
        <v>801</v>
      </c>
      <c r="C14" s="333">
        <v>2057299</v>
      </c>
      <c r="D14" s="333">
        <v>209961</v>
      </c>
      <c r="E14" s="334">
        <v>93107280</v>
      </c>
      <c r="F14" s="334">
        <v>484847</v>
      </c>
      <c r="G14" s="334">
        <v>2061772</v>
      </c>
      <c r="H14" s="334">
        <v>-97921159</v>
      </c>
      <c r="I14" s="334" t="s">
        <v>432</v>
      </c>
    </row>
    <row r="15" spans="1:9" s="182" customFormat="1" x14ac:dyDescent="0.25">
      <c r="A15" s="235" t="s">
        <v>291</v>
      </c>
      <c r="B15" s="235" t="s">
        <v>295</v>
      </c>
      <c r="C15" s="333" t="s">
        <v>432</v>
      </c>
      <c r="D15" s="333" t="s">
        <v>432</v>
      </c>
      <c r="E15" s="334">
        <v>-3676</v>
      </c>
      <c r="F15" s="334" t="s">
        <v>432</v>
      </c>
      <c r="G15" s="334" t="s">
        <v>432</v>
      </c>
      <c r="H15" s="334">
        <v>-92287</v>
      </c>
      <c r="I15" s="334">
        <v>-95963</v>
      </c>
    </row>
    <row r="16" spans="1:9" s="182" customFormat="1" x14ac:dyDescent="0.25">
      <c r="A16" s="235" t="s">
        <v>296</v>
      </c>
      <c r="B16" s="235" t="s">
        <v>802</v>
      </c>
      <c r="C16" s="333" t="s">
        <v>432</v>
      </c>
      <c r="D16" s="333" t="s">
        <v>432</v>
      </c>
      <c r="E16" s="334">
        <v>-256871</v>
      </c>
      <c r="F16" s="334" t="s">
        <v>432</v>
      </c>
      <c r="G16" s="334">
        <v>-1094</v>
      </c>
      <c r="H16" s="334" t="s">
        <v>432</v>
      </c>
      <c r="I16" s="334">
        <v>-257965</v>
      </c>
    </row>
    <row r="17" spans="1:9" s="182" customFormat="1" x14ac:dyDescent="0.25">
      <c r="A17" s="235" t="s">
        <v>292</v>
      </c>
      <c r="B17" s="235" t="s">
        <v>297</v>
      </c>
      <c r="C17" s="333">
        <v>-1475357</v>
      </c>
      <c r="D17" s="333">
        <v>-541405</v>
      </c>
      <c r="E17" s="334">
        <v>-26275282</v>
      </c>
      <c r="F17" s="334">
        <v>-729469</v>
      </c>
      <c r="G17" s="334">
        <v>-2748523</v>
      </c>
      <c r="H17" s="334" t="s">
        <v>432</v>
      </c>
      <c r="I17" s="334">
        <v>-31770036</v>
      </c>
    </row>
    <row r="18" spans="1:9" s="182" customFormat="1" ht="30" x14ac:dyDescent="0.25">
      <c r="A18" s="235" t="s">
        <v>293</v>
      </c>
      <c r="B18" s="235" t="s">
        <v>803</v>
      </c>
      <c r="C18" s="333" t="s">
        <v>432</v>
      </c>
      <c r="D18" s="333">
        <v>987460</v>
      </c>
      <c r="E18" s="334">
        <v>43873271</v>
      </c>
      <c r="F18" s="334">
        <v>168764</v>
      </c>
      <c r="G18" s="334" t="s">
        <v>432</v>
      </c>
      <c r="H18" s="334" t="s">
        <v>432</v>
      </c>
      <c r="I18" s="334">
        <v>45029495</v>
      </c>
    </row>
    <row r="19" spans="1:9" s="182" customFormat="1" ht="30" x14ac:dyDescent="0.25">
      <c r="A19" s="235" t="s">
        <v>294</v>
      </c>
      <c r="B19" s="235" t="s">
        <v>804</v>
      </c>
      <c r="C19" s="333" t="s">
        <v>432</v>
      </c>
      <c r="D19" s="333">
        <v>-3045</v>
      </c>
      <c r="E19" s="334">
        <v>-14077655</v>
      </c>
      <c r="F19" s="334">
        <v>-82311</v>
      </c>
      <c r="G19" s="334" t="s">
        <v>432</v>
      </c>
      <c r="H19" s="334" t="s">
        <v>432</v>
      </c>
      <c r="I19" s="334">
        <v>-14163011</v>
      </c>
    </row>
    <row r="20" spans="1:9" s="185" customFormat="1" ht="30" x14ac:dyDescent="0.25">
      <c r="A20" s="310" t="s">
        <v>799</v>
      </c>
      <c r="B20" s="311" t="s">
        <v>805</v>
      </c>
      <c r="C20" s="312">
        <v>36481361</v>
      </c>
      <c r="D20" s="275">
        <v>4759055</v>
      </c>
      <c r="E20" s="275">
        <v>613202100</v>
      </c>
      <c r="F20" s="275">
        <v>1970731</v>
      </c>
      <c r="G20" s="275">
        <v>8982596</v>
      </c>
      <c r="H20" s="275">
        <v>20409947</v>
      </c>
      <c r="I20" s="275">
        <v>685805790</v>
      </c>
    </row>
    <row r="21" spans="1:9" s="182" customFormat="1" x14ac:dyDescent="0.25">
      <c r="A21" s="235" t="s">
        <v>43</v>
      </c>
      <c r="B21" s="235" t="s">
        <v>806</v>
      </c>
      <c r="C21" s="333"/>
      <c r="D21" s="333"/>
      <c r="E21" s="334"/>
      <c r="F21" s="334"/>
      <c r="G21" s="334"/>
      <c r="H21" s="334"/>
      <c r="I21" s="334"/>
    </row>
    <row r="22" spans="1:9" s="182" customFormat="1" x14ac:dyDescent="0.25">
      <c r="A22" s="235" t="s">
        <v>288</v>
      </c>
      <c r="B22" s="235" t="s">
        <v>796</v>
      </c>
      <c r="C22" s="333">
        <v>41572109</v>
      </c>
      <c r="D22" s="333">
        <v>8365473</v>
      </c>
      <c r="E22" s="334">
        <v>1204172346</v>
      </c>
      <c r="F22" s="334">
        <v>11471818</v>
      </c>
      <c r="G22" s="334">
        <v>17669409</v>
      </c>
      <c r="H22" s="334">
        <v>20409947</v>
      </c>
      <c r="I22" s="334">
        <v>1303661102</v>
      </c>
    </row>
    <row r="23" spans="1:9" s="182" customFormat="1" x14ac:dyDescent="0.25">
      <c r="A23" s="235" t="s">
        <v>289</v>
      </c>
      <c r="B23" s="235" t="s">
        <v>797</v>
      </c>
      <c r="C23" s="333">
        <v>-5090748</v>
      </c>
      <c r="D23" s="333">
        <v>-3606418</v>
      </c>
      <c r="E23" s="334">
        <v>-590970246</v>
      </c>
      <c r="F23" s="334">
        <v>-9501087</v>
      </c>
      <c r="G23" s="334">
        <v>-8686813</v>
      </c>
      <c r="H23" s="334" t="s">
        <v>432</v>
      </c>
      <c r="I23" s="334">
        <v>-617855312</v>
      </c>
    </row>
    <row r="24" spans="1:9" s="185" customFormat="1" x14ac:dyDescent="0.25">
      <c r="A24" s="310" t="s">
        <v>290</v>
      </c>
      <c r="B24" s="311" t="s">
        <v>798</v>
      </c>
      <c r="C24" s="312">
        <v>36481361</v>
      </c>
      <c r="D24" s="275">
        <v>4759055</v>
      </c>
      <c r="E24" s="275">
        <v>613202100</v>
      </c>
      <c r="F24" s="275">
        <v>1970731</v>
      </c>
      <c r="G24" s="275">
        <v>8982596</v>
      </c>
      <c r="H24" s="275">
        <v>20409947</v>
      </c>
      <c r="I24" s="275">
        <v>685805790</v>
      </c>
    </row>
    <row r="25" spans="1:9" x14ac:dyDescent="0.25">
      <c r="A25" s="235"/>
      <c r="B25" s="235"/>
      <c r="C25" s="332"/>
      <c r="D25" s="332"/>
      <c r="E25" s="332"/>
      <c r="F25" s="332"/>
      <c r="G25" s="332"/>
      <c r="H25" s="332"/>
      <c r="I25" s="332"/>
    </row>
    <row r="26" spans="1:9" s="185" customFormat="1" x14ac:dyDescent="0.25">
      <c r="A26" s="335">
        <v>2022</v>
      </c>
      <c r="B26" s="335">
        <v>2022</v>
      </c>
      <c r="C26" s="314"/>
      <c r="D26" s="314"/>
      <c r="E26" s="315"/>
      <c r="F26" s="315"/>
      <c r="G26" s="315"/>
      <c r="H26" s="315"/>
      <c r="I26" s="315"/>
    </row>
    <row r="27" spans="1:9" s="182" customFormat="1" x14ac:dyDescent="0.25">
      <c r="A27" s="235" t="s">
        <v>275</v>
      </c>
      <c r="B27" s="235" t="s">
        <v>800</v>
      </c>
      <c r="C27" s="333">
        <v>14313</v>
      </c>
      <c r="D27" s="333" t="s">
        <v>491</v>
      </c>
      <c r="E27" s="334">
        <v>20591</v>
      </c>
      <c r="F27" s="334">
        <v>1633</v>
      </c>
      <c r="G27" s="334">
        <v>764401</v>
      </c>
      <c r="H27" s="334">
        <v>29129833</v>
      </c>
      <c r="I27" s="334">
        <v>29930771</v>
      </c>
    </row>
    <row r="28" spans="1:9" s="182" customFormat="1" x14ac:dyDescent="0.25">
      <c r="A28" s="235" t="s">
        <v>587</v>
      </c>
      <c r="B28" s="235" t="s">
        <v>801</v>
      </c>
      <c r="C28" s="333">
        <v>2011102</v>
      </c>
      <c r="D28" s="333">
        <v>172621</v>
      </c>
      <c r="E28" s="334">
        <v>14454827</v>
      </c>
      <c r="F28" s="334">
        <v>815459</v>
      </c>
      <c r="G28" s="334">
        <v>181202</v>
      </c>
      <c r="H28" s="334">
        <v>-17635211</v>
      </c>
      <c r="I28" s="334" t="s">
        <v>432</v>
      </c>
    </row>
    <row r="29" spans="1:9" s="182" customFormat="1" x14ac:dyDescent="0.25">
      <c r="A29" s="235" t="s">
        <v>291</v>
      </c>
      <c r="B29" s="235" t="s">
        <v>295</v>
      </c>
      <c r="C29" s="333" t="s">
        <v>491</v>
      </c>
      <c r="D29" s="333" t="s">
        <v>491</v>
      </c>
      <c r="E29" s="334">
        <v>-232479</v>
      </c>
      <c r="F29" s="334" t="s">
        <v>491</v>
      </c>
      <c r="G29" s="334" t="s">
        <v>491</v>
      </c>
      <c r="H29" s="334">
        <v>-26300</v>
      </c>
      <c r="I29" s="334">
        <v>-258779</v>
      </c>
    </row>
    <row r="30" spans="1:9" s="182" customFormat="1" x14ac:dyDescent="0.25">
      <c r="A30" s="235" t="s">
        <v>296</v>
      </c>
      <c r="B30" s="235" t="s">
        <v>802</v>
      </c>
      <c r="C30" s="333">
        <v>-11007</v>
      </c>
      <c r="D30" s="333">
        <v>-4344</v>
      </c>
      <c r="E30" s="334">
        <v>-259464</v>
      </c>
      <c r="F30" s="334">
        <v>-122</v>
      </c>
      <c r="G30" s="334">
        <v>-413</v>
      </c>
      <c r="H30" s="334" t="s">
        <v>432</v>
      </c>
      <c r="I30" s="334">
        <v>-275350</v>
      </c>
    </row>
    <row r="31" spans="1:9" s="182" customFormat="1" x14ac:dyDescent="0.25">
      <c r="A31" s="235" t="s">
        <v>292</v>
      </c>
      <c r="B31" s="235" t="s">
        <v>297</v>
      </c>
      <c r="C31" s="333">
        <v>-1381106</v>
      </c>
      <c r="D31" s="333">
        <v>-526959</v>
      </c>
      <c r="E31" s="334">
        <v>-27866942</v>
      </c>
      <c r="F31" s="334">
        <v>-465858</v>
      </c>
      <c r="G31" s="334">
        <v>-3507338</v>
      </c>
      <c r="H31" s="334" t="s">
        <v>432</v>
      </c>
      <c r="I31" s="334">
        <v>-33748203</v>
      </c>
    </row>
    <row r="32" spans="1:9" s="182" customFormat="1" x14ac:dyDescent="0.25">
      <c r="A32" s="235" t="s">
        <v>298</v>
      </c>
      <c r="B32" s="235" t="s">
        <v>808</v>
      </c>
      <c r="C32" s="333"/>
      <c r="D32" s="333">
        <v>14850</v>
      </c>
      <c r="E32" s="334"/>
      <c r="F32" s="334"/>
      <c r="G32" s="334">
        <v>-14850</v>
      </c>
      <c r="H32" s="334" t="s">
        <v>432</v>
      </c>
      <c r="I32" s="334" t="s">
        <v>432</v>
      </c>
    </row>
    <row r="33" spans="1:11" s="185" customFormat="1" ht="30" x14ac:dyDescent="0.25">
      <c r="A33" s="310" t="s">
        <v>807</v>
      </c>
      <c r="B33" s="311" t="s">
        <v>809</v>
      </c>
      <c r="C33" s="312">
        <v>37115461</v>
      </c>
      <c r="D33" s="275">
        <v>4415621</v>
      </c>
      <c r="E33" s="275">
        <v>599317409</v>
      </c>
      <c r="F33" s="275">
        <v>2065428</v>
      </c>
      <c r="G33" s="275">
        <v>6662041</v>
      </c>
      <c r="H33" s="275">
        <v>31878269</v>
      </c>
      <c r="I33" s="275">
        <v>681454229</v>
      </c>
    </row>
    <row r="34" spans="1:11" s="182" customFormat="1" x14ac:dyDescent="0.25">
      <c r="A34" s="235" t="s">
        <v>270</v>
      </c>
      <c r="B34" s="235" t="s">
        <v>810</v>
      </c>
      <c r="C34" s="333"/>
      <c r="D34" s="333"/>
      <c r="E34" s="334"/>
      <c r="F34" s="334"/>
      <c r="G34" s="334"/>
      <c r="H34" s="334"/>
      <c r="I34" s="334"/>
    </row>
    <row r="35" spans="1:11" s="182" customFormat="1" x14ac:dyDescent="0.25">
      <c r="A35" s="235" t="s">
        <v>288</v>
      </c>
      <c r="B35" s="235" t="s">
        <v>796</v>
      </c>
      <c r="C35" s="333">
        <v>43145635</v>
      </c>
      <c r="D35" s="333">
        <v>8617617</v>
      </c>
      <c r="E35" s="334">
        <v>1180904761</v>
      </c>
      <c r="F35" s="334">
        <v>10418763</v>
      </c>
      <c r="G35" s="334">
        <v>19966927</v>
      </c>
      <c r="H35" s="334">
        <v>31878269</v>
      </c>
      <c r="I35" s="334">
        <v>1294931972</v>
      </c>
    </row>
    <row r="36" spans="1:11" s="182" customFormat="1" x14ac:dyDescent="0.25">
      <c r="A36" s="235" t="s">
        <v>289</v>
      </c>
      <c r="B36" s="235" t="s">
        <v>797</v>
      </c>
      <c r="C36" s="333">
        <v>-6030174</v>
      </c>
      <c r="D36" s="333">
        <v>-4201996</v>
      </c>
      <c r="E36" s="334">
        <v>-581587352</v>
      </c>
      <c r="F36" s="334">
        <v>-8353335</v>
      </c>
      <c r="G36" s="334">
        <v>-13304886</v>
      </c>
      <c r="H36" s="334"/>
      <c r="I36" s="334">
        <v>-613477743</v>
      </c>
    </row>
    <row r="37" spans="1:11" s="185" customFormat="1" x14ac:dyDescent="0.25">
      <c r="A37" s="310" t="s">
        <v>290</v>
      </c>
      <c r="B37" s="311" t="s">
        <v>798</v>
      </c>
      <c r="C37" s="312">
        <v>37115461</v>
      </c>
      <c r="D37" s="275">
        <v>4415621</v>
      </c>
      <c r="E37" s="275">
        <v>599317409</v>
      </c>
      <c r="F37" s="275">
        <v>2065428</v>
      </c>
      <c r="G37" s="275">
        <v>6662041</v>
      </c>
      <c r="H37" s="275">
        <v>31878269</v>
      </c>
      <c r="I37" s="275">
        <v>681454229</v>
      </c>
    </row>
    <row r="39" spans="1:11" s="185" customFormat="1" ht="15.75" x14ac:dyDescent="0.25">
      <c r="A39" s="307"/>
      <c r="B39" s="307"/>
      <c r="C39" s="396" t="s">
        <v>74</v>
      </c>
      <c r="D39" s="396"/>
      <c r="E39" s="396"/>
      <c r="F39" s="396"/>
      <c r="G39" s="396"/>
      <c r="H39" s="396"/>
      <c r="I39" s="396"/>
      <c r="J39" s="396"/>
      <c r="K39" s="396"/>
    </row>
    <row r="40" spans="1:11" ht="45" x14ac:dyDescent="0.25">
      <c r="A40" s="106"/>
      <c r="B40" s="106"/>
      <c r="C40" s="175" t="s">
        <v>276</v>
      </c>
      <c r="D40" s="175" t="s">
        <v>278</v>
      </c>
      <c r="E40" s="175" t="s">
        <v>299</v>
      </c>
      <c r="F40" s="175" t="s">
        <v>280</v>
      </c>
      <c r="G40" s="175" t="s">
        <v>282</v>
      </c>
      <c r="H40" s="175" t="s">
        <v>285</v>
      </c>
      <c r="I40" s="175" t="s">
        <v>301</v>
      </c>
      <c r="J40" s="175" t="s">
        <v>286</v>
      </c>
      <c r="K40" s="175" t="s">
        <v>41</v>
      </c>
    </row>
    <row r="41" spans="1:11" ht="60" x14ac:dyDescent="0.25">
      <c r="A41" s="106"/>
      <c r="B41" s="106"/>
      <c r="C41" s="175" t="s">
        <v>277</v>
      </c>
      <c r="D41" s="175" t="s">
        <v>279</v>
      </c>
      <c r="E41" s="175" t="s">
        <v>300</v>
      </c>
      <c r="F41" s="175" t="s">
        <v>281</v>
      </c>
      <c r="G41" s="175" t="s">
        <v>283</v>
      </c>
      <c r="H41" s="175" t="s">
        <v>284</v>
      </c>
      <c r="I41" s="175" t="s">
        <v>302</v>
      </c>
      <c r="J41" s="175" t="s">
        <v>287</v>
      </c>
      <c r="K41" s="175" t="s">
        <v>42</v>
      </c>
    </row>
    <row r="42" spans="1:11" x14ac:dyDescent="0.25">
      <c r="A42" s="107"/>
      <c r="B42" s="108"/>
      <c r="C42" s="306" t="s">
        <v>16</v>
      </c>
      <c r="D42" s="306" t="s">
        <v>16</v>
      </c>
      <c r="E42" s="306" t="s">
        <v>16</v>
      </c>
      <c r="F42" s="306" t="s">
        <v>16</v>
      </c>
      <c r="G42" s="306" t="s">
        <v>16</v>
      </c>
      <c r="H42" s="306" t="s">
        <v>16</v>
      </c>
      <c r="I42" s="306" t="s">
        <v>16</v>
      </c>
      <c r="J42" s="306" t="s">
        <v>16</v>
      </c>
      <c r="K42" s="306" t="s">
        <v>16</v>
      </c>
    </row>
    <row r="43" spans="1:11" s="185" customFormat="1" x14ac:dyDescent="0.25">
      <c r="A43" s="337" t="s">
        <v>160</v>
      </c>
      <c r="B43" s="336" t="s">
        <v>795</v>
      </c>
      <c r="C43" s="315"/>
      <c r="D43" s="315"/>
      <c r="E43" s="315"/>
      <c r="F43" s="315"/>
      <c r="G43" s="315"/>
      <c r="H43" s="315"/>
      <c r="I43" s="315"/>
      <c r="J43" s="315"/>
      <c r="K43" s="315"/>
    </row>
    <row r="44" spans="1:11" s="182" customFormat="1" x14ac:dyDescent="0.25">
      <c r="A44" s="235" t="s">
        <v>288</v>
      </c>
      <c r="B44" s="235" t="s">
        <v>796</v>
      </c>
      <c r="C44" s="333">
        <v>40946703</v>
      </c>
      <c r="D44" s="333">
        <v>7781511</v>
      </c>
      <c r="E44" s="334">
        <v>760911633</v>
      </c>
      <c r="F44" s="334">
        <v>1196131120</v>
      </c>
      <c r="G44" s="334">
        <v>10735329</v>
      </c>
      <c r="H44" s="334">
        <v>17704794</v>
      </c>
      <c r="I44" s="334">
        <v>1563188</v>
      </c>
      <c r="J44" s="334">
        <v>101707761</v>
      </c>
      <c r="K44" s="334">
        <v>2137482039</v>
      </c>
    </row>
    <row r="45" spans="1:11" s="182" customFormat="1" x14ac:dyDescent="0.25">
      <c r="A45" s="235" t="s">
        <v>289</v>
      </c>
      <c r="B45" s="235" t="s">
        <v>797</v>
      </c>
      <c r="C45" s="333">
        <v>-4013930</v>
      </c>
      <c r="D45" s="333">
        <v>-3675427</v>
      </c>
      <c r="E45" s="334">
        <v>-438591735</v>
      </c>
      <c r="F45" s="334">
        <v>-606163138</v>
      </c>
      <c r="G45" s="334">
        <v>-8607679</v>
      </c>
      <c r="H45" s="334">
        <v>-10808637</v>
      </c>
      <c r="I45" s="334" t="s">
        <v>432</v>
      </c>
      <c r="J45" s="334" t="s">
        <v>432</v>
      </c>
      <c r="K45" s="334">
        <v>-1071860546</v>
      </c>
    </row>
    <row r="46" spans="1:11" s="185" customFormat="1" x14ac:dyDescent="0.25">
      <c r="A46" s="310" t="s">
        <v>290</v>
      </c>
      <c r="B46" s="311" t="s">
        <v>798</v>
      </c>
      <c r="C46" s="312">
        <v>36932772</v>
      </c>
      <c r="D46" s="275">
        <v>4106084</v>
      </c>
      <c r="E46" s="275">
        <v>322319898</v>
      </c>
      <c r="F46" s="275">
        <v>589967982</v>
      </c>
      <c r="G46" s="275">
        <v>2127650</v>
      </c>
      <c r="H46" s="275">
        <v>6896157</v>
      </c>
      <c r="I46" s="275">
        <v>1563188</v>
      </c>
      <c r="J46" s="275">
        <v>101707761</v>
      </c>
      <c r="K46" s="275">
        <v>1065621493</v>
      </c>
    </row>
    <row r="47" spans="1:11" x14ac:dyDescent="0.25">
      <c r="A47" s="235"/>
      <c r="B47" s="234"/>
      <c r="C47" s="309"/>
      <c r="D47" s="309"/>
      <c r="E47" s="308"/>
      <c r="F47" s="308"/>
      <c r="G47" s="308"/>
      <c r="H47" s="308"/>
      <c r="I47" s="308"/>
      <c r="J47" s="308"/>
      <c r="K47" s="308"/>
    </row>
    <row r="48" spans="1:11" s="185" customFormat="1" x14ac:dyDescent="0.25">
      <c r="A48" s="335">
        <v>2021</v>
      </c>
      <c r="B48" s="335">
        <v>2021</v>
      </c>
      <c r="C48" s="314"/>
      <c r="D48" s="314"/>
      <c r="E48" s="315"/>
      <c r="F48" s="315"/>
      <c r="G48" s="315"/>
      <c r="H48" s="315"/>
      <c r="I48" s="315"/>
      <c r="J48" s="315"/>
      <c r="K48" s="315"/>
    </row>
    <row r="49" spans="1:11" s="182" customFormat="1" x14ac:dyDescent="0.25">
      <c r="A49" s="235" t="s">
        <v>275</v>
      </c>
      <c r="B49" s="235" t="s">
        <v>800</v>
      </c>
      <c r="C49" s="333" t="s">
        <v>432</v>
      </c>
      <c r="D49" s="333" t="s">
        <v>432</v>
      </c>
      <c r="E49" s="334" t="s">
        <v>432</v>
      </c>
      <c r="F49" s="334">
        <v>405796</v>
      </c>
      <c r="G49" s="334">
        <v>1250</v>
      </c>
      <c r="H49" s="334">
        <v>5789868</v>
      </c>
      <c r="I49" s="334" t="s">
        <v>432</v>
      </c>
      <c r="J49" s="334">
        <v>53004580</v>
      </c>
      <c r="K49" s="334">
        <v>59201494</v>
      </c>
    </row>
    <row r="50" spans="1:11" s="182" customFormat="1" x14ac:dyDescent="0.25">
      <c r="A50" s="235" t="s">
        <v>587</v>
      </c>
      <c r="B50" s="235" t="s">
        <v>801</v>
      </c>
      <c r="C50" s="333">
        <v>2108113</v>
      </c>
      <c r="D50" s="333">
        <v>209961</v>
      </c>
      <c r="E50" s="334">
        <v>12852612</v>
      </c>
      <c r="F50" s="334">
        <v>96249917</v>
      </c>
      <c r="G50" s="334">
        <v>484847</v>
      </c>
      <c r="H50" s="334">
        <v>2193704</v>
      </c>
      <c r="I50" s="334" t="s">
        <v>432</v>
      </c>
      <c r="J50" s="334">
        <v>-114099154</v>
      </c>
      <c r="K50" s="334" t="s">
        <v>432</v>
      </c>
    </row>
    <row r="51" spans="1:11" s="182" customFormat="1" x14ac:dyDescent="0.25">
      <c r="A51" s="235" t="s">
        <v>291</v>
      </c>
      <c r="B51" s="235" t="s">
        <v>295</v>
      </c>
      <c r="C51" s="333" t="s">
        <v>432</v>
      </c>
      <c r="D51" s="333" t="s">
        <v>432</v>
      </c>
      <c r="E51" s="334">
        <v>-22006</v>
      </c>
      <c r="F51" s="334">
        <v>-4577</v>
      </c>
      <c r="G51" s="334" t="s">
        <v>432</v>
      </c>
      <c r="H51" s="334">
        <v>-240</v>
      </c>
      <c r="I51" s="334" t="s">
        <v>432</v>
      </c>
      <c r="J51" s="334">
        <v>-92287</v>
      </c>
      <c r="K51" s="334">
        <v>-119110</v>
      </c>
    </row>
    <row r="52" spans="1:11" s="182" customFormat="1" x14ac:dyDescent="0.25">
      <c r="A52" s="235" t="s">
        <v>296</v>
      </c>
      <c r="B52" s="235" t="s">
        <v>802</v>
      </c>
      <c r="C52" s="333" t="s">
        <v>432</v>
      </c>
      <c r="D52" s="333" t="s">
        <v>432</v>
      </c>
      <c r="E52" s="334">
        <v>-404182</v>
      </c>
      <c r="F52" s="334">
        <v>-472559</v>
      </c>
      <c r="G52" s="334" t="s">
        <v>432</v>
      </c>
      <c r="H52" s="334">
        <v>-2950</v>
      </c>
      <c r="I52" s="334">
        <v>-24409</v>
      </c>
      <c r="J52" s="334">
        <v>-83938</v>
      </c>
      <c r="K52" s="334">
        <v>-988038</v>
      </c>
    </row>
    <row r="53" spans="1:11" s="182" customFormat="1" x14ac:dyDescent="0.25">
      <c r="A53" s="235" t="s">
        <v>292</v>
      </c>
      <c r="B53" s="235" t="s">
        <v>297</v>
      </c>
      <c r="C53" s="333">
        <v>-1475357</v>
      </c>
      <c r="D53" s="333">
        <v>-541405</v>
      </c>
      <c r="E53" s="334">
        <v>-11405968</v>
      </c>
      <c r="F53" s="334">
        <v>-31156513</v>
      </c>
      <c r="G53" s="334">
        <v>-729469</v>
      </c>
      <c r="H53" s="334">
        <v>-3504662</v>
      </c>
      <c r="I53" s="334" t="s">
        <v>432</v>
      </c>
      <c r="J53" s="334" t="s">
        <v>432</v>
      </c>
      <c r="K53" s="334">
        <v>-48813374</v>
      </c>
    </row>
    <row r="54" spans="1:11" s="182" customFormat="1" ht="30" x14ac:dyDescent="0.25">
      <c r="A54" s="235" t="s">
        <v>293</v>
      </c>
      <c r="B54" s="235" t="s">
        <v>803</v>
      </c>
      <c r="C54" s="333" t="s">
        <v>432</v>
      </c>
      <c r="D54" s="333">
        <v>987460</v>
      </c>
      <c r="E54" s="334" t="s">
        <v>432</v>
      </c>
      <c r="F54" s="334">
        <v>43873271</v>
      </c>
      <c r="G54" s="334">
        <v>168764</v>
      </c>
      <c r="H54" s="334" t="s">
        <v>432</v>
      </c>
      <c r="I54" s="334" t="s">
        <v>432</v>
      </c>
      <c r="J54" s="334" t="s">
        <v>432</v>
      </c>
      <c r="K54" s="334">
        <v>45029495</v>
      </c>
    </row>
    <row r="55" spans="1:11" s="182" customFormat="1" ht="30" x14ac:dyDescent="0.25">
      <c r="A55" s="235" t="s">
        <v>294</v>
      </c>
      <c r="B55" s="235" t="s">
        <v>811</v>
      </c>
      <c r="C55" s="333" t="s">
        <v>432</v>
      </c>
      <c r="D55" s="333">
        <v>-3045</v>
      </c>
      <c r="E55" s="334" t="s">
        <v>432</v>
      </c>
      <c r="F55" s="334">
        <v>-14077655</v>
      </c>
      <c r="G55" s="334">
        <v>-82311</v>
      </c>
      <c r="H55" s="334" t="s">
        <v>432</v>
      </c>
      <c r="I55" s="334" t="s">
        <v>432</v>
      </c>
      <c r="J55" s="334" t="s">
        <v>432</v>
      </c>
      <c r="K55" s="334">
        <v>-14163011</v>
      </c>
    </row>
    <row r="56" spans="1:11" s="185" customFormat="1" ht="30" x14ac:dyDescent="0.25">
      <c r="A56" s="310" t="s">
        <v>799</v>
      </c>
      <c r="B56" s="311" t="s">
        <v>805</v>
      </c>
      <c r="C56" s="312">
        <v>37565528</v>
      </c>
      <c r="D56" s="275">
        <v>4759055</v>
      </c>
      <c r="E56" s="275">
        <v>323340355</v>
      </c>
      <c r="F56" s="275">
        <v>684785662</v>
      </c>
      <c r="G56" s="275">
        <v>1970731</v>
      </c>
      <c r="H56" s="275">
        <v>11371877</v>
      </c>
      <c r="I56" s="275">
        <v>1538779</v>
      </c>
      <c r="J56" s="275">
        <v>40436962</v>
      </c>
      <c r="K56" s="275">
        <v>1105768949</v>
      </c>
    </row>
    <row r="57" spans="1:11" s="182" customFormat="1" x14ac:dyDescent="0.25">
      <c r="A57" s="235" t="s">
        <v>43</v>
      </c>
      <c r="B57" s="235" t="s">
        <v>668</v>
      </c>
      <c r="C57" s="333"/>
      <c r="D57" s="333"/>
      <c r="E57" s="334"/>
      <c r="F57" s="334"/>
      <c r="G57" s="334"/>
      <c r="H57" s="334"/>
      <c r="I57" s="334"/>
      <c r="J57" s="334"/>
      <c r="K57" s="334"/>
    </row>
    <row r="58" spans="1:11" s="182" customFormat="1" x14ac:dyDescent="0.25">
      <c r="A58" s="235" t="s">
        <v>288</v>
      </c>
      <c r="B58" s="235" t="s">
        <v>796</v>
      </c>
      <c r="C58" s="333">
        <v>42656276</v>
      </c>
      <c r="D58" s="333">
        <v>8365473</v>
      </c>
      <c r="E58" s="334">
        <v>771087876</v>
      </c>
      <c r="F58" s="334">
        <v>1337283799</v>
      </c>
      <c r="G58" s="334">
        <v>11471818</v>
      </c>
      <c r="H58" s="334">
        <v>26393089</v>
      </c>
      <c r="I58" s="334">
        <v>1538779</v>
      </c>
      <c r="J58" s="334">
        <v>40436961</v>
      </c>
      <c r="K58" s="334">
        <v>2239234072</v>
      </c>
    </row>
    <row r="59" spans="1:11" s="182" customFormat="1" x14ac:dyDescent="0.25">
      <c r="A59" s="235" t="s">
        <v>289</v>
      </c>
      <c r="B59" s="235" t="s">
        <v>797</v>
      </c>
      <c r="C59" s="333">
        <v>-5090748</v>
      </c>
      <c r="D59" s="333">
        <v>-3606418</v>
      </c>
      <c r="E59" s="334">
        <v>-447747521</v>
      </c>
      <c r="F59" s="334">
        <v>-652498137</v>
      </c>
      <c r="G59" s="334">
        <v>-9501087</v>
      </c>
      <c r="H59" s="334">
        <v>-15021212</v>
      </c>
      <c r="I59" s="334" t="s">
        <v>432</v>
      </c>
      <c r="J59" s="334" t="s">
        <v>432</v>
      </c>
      <c r="K59" s="334">
        <v>-1133465123</v>
      </c>
    </row>
    <row r="60" spans="1:11" s="185" customFormat="1" x14ac:dyDescent="0.25">
      <c r="A60" s="310" t="s">
        <v>290</v>
      </c>
      <c r="B60" s="311" t="s">
        <v>798</v>
      </c>
      <c r="C60" s="312">
        <v>37565528</v>
      </c>
      <c r="D60" s="275">
        <v>4759055</v>
      </c>
      <c r="E60" s="275">
        <v>323340355</v>
      </c>
      <c r="F60" s="275">
        <v>684785662</v>
      </c>
      <c r="G60" s="275">
        <v>1970731</v>
      </c>
      <c r="H60" s="275">
        <v>11371877</v>
      </c>
      <c r="I60" s="275">
        <v>1538779</v>
      </c>
      <c r="J60" s="275">
        <v>40436962</v>
      </c>
      <c r="K60" s="275">
        <v>1105768949</v>
      </c>
    </row>
    <row r="61" spans="1:11" x14ac:dyDescent="0.25">
      <c r="A61" s="235"/>
      <c r="B61" s="235"/>
      <c r="C61" s="332"/>
      <c r="D61" s="332"/>
      <c r="E61" s="332"/>
      <c r="F61" s="332"/>
      <c r="G61" s="332"/>
      <c r="H61" s="332"/>
      <c r="I61" s="332"/>
      <c r="J61" s="332"/>
      <c r="K61" s="332"/>
    </row>
    <row r="62" spans="1:11" s="185" customFormat="1" x14ac:dyDescent="0.25">
      <c r="A62" s="335">
        <v>2022</v>
      </c>
      <c r="B62" s="335">
        <v>2022</v>
      </c>
      <c r="C62" s="314"/>
      <c r="D62" s="314"/>
      <c r="E62" s="315"/>
      <c r="F62" s="315"/>
      <c r="G62" s="315"/>
      <c r="H62" s="315"/>
      <c r="I62" s="315"/>
      <c r="J62" s="315"/>
      <c r="K62" s="315"/>
    </row>
    <row r="63" spans="1:11" s="182" customFormat="1" x14ac:dyDescent="0.25">
      <c r="A63" s="235" t="s">
        <v>275</v>
      </c>
      <c r="B63" s="235" t="s">
        <v>800</v>
      </c>
      <c r="C63" s="333">
        <v>22619</v>
      </c>
      <c r="D63" s="333">
        <v>0</v>
      </c>
      <c r="E63" s="334">
        <v>44902</v>
      </c>
      <c r="F63" s="334">
        <v>1266099</v>
      </c>
      <c r="G63" s="334">
        <v>1633</v>
      </c>
      <c r="H63" s="334">
        <v>1895697</v>
      </c>
      <c r="I63" s="334">
        <v>0</v>
      </c>
      <c r="J63" s="334">
        <v>40864728</v>
      </c>
      <c r="K63" s="334">
        <v>44095678</v>
      </c>
    </row>
    <row r="64" spans="1:11" s="182" customFormat="1" x14ac:dyDescent="0.25">
      <c r="A64" s="235" t="s">
        <v>587</v>
      </c>
      <c r="B64" s="235" t="s">
        <v>801</v>
      </c>
      <c r="C64" s="333">
        <v>2011102</v>
      </c>
      <c r="D64" s="333">
        <v>172621</v>
      </c>
      <c r="E64" s="334">
        <v>15832504</v>
      </c>
      <c r="F64" s="334">
        <v>14731107</v>
      </c>
      <c r="G64" s="334">
        <v>815459</v>
      </c>
      <c r="H64" s="334">
        <v>5573800</v>
      </c>
      <c r="I64" s="334">
        <v>0</v>
      </c>
      <c r="J64" s="334">
        <v>-39136593</v>
      </c>
      <c r="K64" s="334">
        <v>0</v>
      </c>
    </row>
    <row r="65" spans="1:11" s="182" customFormat="1" x14ac:dyDescent="0.25">
      <c r="A65" s="235" t="s">
        <v>291</v>
      </c>
      <c r="B65" s="235" t="s">
        <v>295</v>
      </c>
      <c r="C65" s="333">
        <v>0</v>
      </c>
      <c r="D65" s="333">
        <v>0</v>
      </c>
      <c r="E65" s="334">
        <v>0</v>
      </c>
      <c r="F65" s="334">
        <v>-232479</v>
      </c>
      <c r="G65" s="334">
        <v>0</v>
      </c>
      <c r="H65" s="334">
        <v>0</v>
      </c>
      <c r="I65" s="334">
        <v>0</v>
      </c>
      <c r="J65" s="334">
        <v>-26300</v>
      </c>
      <c r="K65" s="334">
        <v>-258779</v>
      </c>
    </row>
    <row r="66" spans="1:11" s="182" customFormat="1" x14ac:dyDescent="0.25">
      <c r="A66" s="235" t="s">
        <v>296</v>
      </c>
      <c r="B66" s="235" t="s">
        <v>802</v>
      </c>
      <c r="C66" s="333">
        <v>-11007</v>
      </c>
      <c r="D66" s="333">
        <v>-4344</v>
      </c>
      <c r="E66" s="334">
        <v>-338770</v>
      </c>
      <c r="F66" s="334">
        <v>-805717</v>
      </c>
      <c r="G66" s="334">
        <v>-122</v>
      </c>
      <c r="H66" s="334">
        <v>-36542</v>
      </c>
      <c r="I66" s="334">
        <v>0</v>
      </c>
      <c r="J66" s="334">
        <v>0</v>
      </c>
      <c r="K66" s="334">
        <v>-1196502</v>
      </c>
    </row>
    <row r="67" spans="1:11" s="182" customFormat="1" x14ac:dyDescent="0.25">
      <c r="A67" s="235" t="s">
        <v>292</v>
      </c>
      <c r="B67" s="235" t="s">
        <v>297</v>
      </c>
      <c r="C67" s="333">
        <v>-1381106</v>
      </c>
      <c r="D67" s="333">
        <v>-526959</v>
      </c>
      <c r="E67" s="334">
        <v>-11347304</v>
      </c>
      <c r="F67" s="334">
        <v>-32786674</v>
      </c>
      <c r="G67" s="334">
        <v>-465858</v>
      </c>
      <c r="H67" s="334">
        <v>-4363986</v>
      </c>
      <c r="I67" s="334">
        <v>0</v>
      </c>
      <c r="J67" s="334">
        <v>0</v>
      </c>
      <c r="K67" s="334">
        <v>-50871887</v>
      </c>
    </row>
    <row r="68" spans="1:11" s="182" customFormat="1" x14ac:dyDescent="0.25">
      <c r="A68" s="235" t="s">
        <v>298</v>
      </c>
      <c r="B68" s="235" t="s">
        <v>808</v>
      </c>
      <c r="C68" s="333">
        <v>0</v>
      </c>
      <c r="D68" s="333">
        <v>14850</v>
      </c>
      <c r="E68" s="334">
        <v>22687</v>
      </c>
      <c r="F68" s="334">
        <v>1002700</v>
      </c>
      <c r="G68" s="334">
        <v>0</v>
      </c>
      <c r="H68" s="334">
        <v>-1040237</v>
      </c>
      <c r="I68" s="334">
        <v>286605</v>
      </c>
      <c r="J68" s="334">
        <v>0</v>
      </c>
      <c r="K68" s="334">
        <v>286605</v>
      </c>
    </row>
    <row r="69" spans="1:11" s="185" customFormat="1" ht="30" x14ac:dyDescent="0.25">
      <c r="A69" s="310" t="s">
        <v>807</v>
      </c>
      <c r="B69" s="311" t="s">
        <v>809</v>
      </c>
      <c r="C69" s="312">
        <v>38207935</v>
      </c>
      <c r="D69" s="275">
        <v>4415621</v>
      </c>
      <c r="E69" s="275">
        <v>327554373</v>
      </c>
      <c r="F69" s="275">
        <v>668286660</v>
      </c>
      <c r="G69" s="275">
        <v>2065428</v>
      </c>
      <c r="H69" s="275">
        <v>13329866</v>
      </c>
      <c r="I69" s="275">
        <v>1825384</v>
      </c>
      <c r="J69" s="275">
        <v>42138797</v>
      </c>
      <c r="K69" s="275">
        <v>1097824064</v>
      </c>
    </row>
    <row r="70" spans="1:11" s="182" customFormat="1" x14ac:dyDescent="0.25">
      <c r="A70" s="235" t="s">
        <v>270</v>
      </c>
      <c r="B70" s="235" t="s">
        <v>810</v>
      </c>
      <c r="C70" s="333"/>
      <c r="D70" s="333"/>
      <c r="E70" s="334"/>
      <c r="F70" s="334"/>
      <c r="G70" s="334"/>
      <c r="H70" s="334"/>
      <c r="I70" s="334"/>
      <c r="J70" s="334"/>
      <c r="K70" s="334"/>
    </row>
    <row r="71" spans="1:11" s="182" customFormat="1" x14ac:dyDescent="0.25">
      <c r="A71" s="235" t="s">
        <v>288</v>
      </c>
      <c r="B71" s="235" t="s">
        <v>796</v>
      </c>
      <c r="C71" s="333">
        <v>44238109</v>
      </c>
      <c r="D71" s="333">
        <v>8617617</v>
      </c>
      <c r="E71" s="334">
        <v>785685819</v>
      </c>
      <c r="F71" s="334">
        <v>1314599932</v>
      </c>
      <c r="G71" s="334">
        <v>10418763</v>
      </c>
      <c r="H71" s="334">
        <v>33446283</v>
      </c>
      <c r="I71" s="334">
        <v>1825384</v>
      </c>
      <c r="J71" s="334">
        <v>42138797</v>
      </c>
      <c r="K71" s="334">
        <v>2240970704</v>
      </c>
    </row>
    <row r="72" spans="1:11" s="182" customFormat="1" x14ac:dyDescent="0.25">
      <c r="A72" s="235" t="s">
        <v>289</v>
      </c>
      <c r="B72" s="235" t="s">
        <v>797</v>
      </c>
      <c r="C72" s="333">
        <v>-6030174</v>
      </c>
      <c r="D72" s="333">
        <v>-4201996</v>
      </c>
      <c r="E72" s="334">
        <v>-458131446</v>
      </c>
      <c r="F72" s="334">
        <v>-646313272</v>
      </c>
      <c r="G72" s="334">
        <v>-8353335</v>
      </c>
      <c r="H72" s="334">
        <v>-20116417</v>
      </c>
      <c r="I72" s="334"/>
      <c r="J72" s="334">
        <v>0</v>
      </c>
      <c r="K72" s="334">
        <v>-1143146640</v>
      </c>
    </row>
    <row r="73" spans="1:11" s="185" customFormat="1" x14ac:dyDescent="0.25">
      <c r="A73" s="310" t="s">
        <v>290</v>
      </c>
      <c r="B73" s="311" t="s">
        <v>798</v>
      </c>
      <c r="C73" s="312">
        <v>38207935</v>
      </c>
      <c r="D73" s="275">
        <v>4415621</v>
      </c>
      <c r="E73" s="275">
        <v>327554373</v>
      </c>
      <c r="F73" s="275">
        <v>668286660</v>
      </c>
      <c r="G73" s="275">
        <v>2065428</v>
      </c>
      <c r="H73" s="275">
        <v>13329866</v>
      </c>
      <c r="I73" s="275">
        <v>1825384</v>
      </c>
      <c r="J73" s="275">
        <v>42138797</v>
      </c>
      <c r="K73" s="275">
        <v>1097824064</v>
      </c>
    </row>
    <row r="75" spans="1:11" ht="15.75" x14ac:dyDescent="0.25">
      <c r="C75" s="395" t="s">
        <v>73</v>
      </c>
      <c r="D75" s="395"/>
      <c r="E75" s="396" t="s">
        <v>74</v>
      </c>
      <c r="F75" s="396"/>
    </row>
    <row r="76" spans="1:11" x14ac:dyDescent="0.25">
      <c r="A76" s="185" t="s">
        <v>588</v>
      </c>
      <c r="B76" s="185" t="s">
        <v>814</v>
      </c>
      <c r="C76" s="301">
        <v>2022</v>
      </c>
      <c r="D76" s="301">
        <v>2021</v>
      </c>
      <c r="E76" s="301">
        <v>2022</v>
      </c>
      <c r="F76" s="301">
        <v>2021</v>
      </c>
    </row>
    <row r="77" spans="1:11" x14ac:dyDescent="0.25">
      <c r="C77" s="272" t="s">
        <v>16</v>
      </c>
      <c r="D77" s="272" t="s">
        <v>16</v>
      </c>
      <c r="E77" s="272" t="s">
        <v>16</v>
      </c>
      <c r="F77" s="272" t="s">
        <v>16</v>
      </c>
    </row>
    <row r="78" spans="1:11" s="182" customFormat="1" x14ac:dyDescent="0.25">
      <c r="A78" s="235" t="s">
        <v>812</v>
      </c>
      <c r="B78" s="235" t="s">
        <v>815</v>
      </c>
      <c r="C78" s="333">
        <v>-33748203</v>
      </c>
      <c r="D78" s="333">
        <v>-31770036</v>
      </c>
      <c r="E78" s="334">
        <v>-50871887</v>
      </c>
      <c r="F78" s="334">
        <v>-48813374</v>
      </c>
      <c r="G78"/>
      <c r="H78"/>
      <c r="I78"/>
      <c r="J78"/>
      <c r="K78"/>
    </row>
    <row r="79" spans="1:11" s="182" customFormat="1" x14ac:dyDescent="0.25">
      <c r="A79" s="235" t="s">
        <v>589</v>
      </c>
      <c r="B79" s="235" t="s">
        <v>816</v>
      </c>
      <c r="C79" s="333">
        <v>-635403</v>
      </c>
      <c r="D79" s="333">
        <v>-457992</v>
      </c>
      <c r="E79" s="334">
        <v>-1344000</v>
      </c>
      <c r="F79" s="334">
        <v>-1126951</v>
      </c>
      <c r="G79"/>
      <c r="H79"/>
      <c r="I79"/>
      <c r="J79"/>
      <c r="K79"/>
    </row>
    <row r="80" spans="1:11" s="182" customFormat="1" x14ac:dyDescent="0.25">
      <c r="A80" s="235" t="s">
        <v>590</v>
      </c>
      <c r="B80" s="235" t="s">
        <v>817</v>
      </c>
      <c r="C80" s="333">
        <v>-923648</v>
      </c>
      <c r="D80" s="333">
        <v>-780036</v>
      </c>
      <c r="E80" s="334">
        <v>-949899</v>
      </c>
      <c r="F80" s="334">
        <v>-873488</v>
      </c>
      <c r="G80"/>
      <c r="H80"/>
      <c r="I80"/>
      <c r="J80"/>
      <c r="K80"/>
    </row>
    <row r="81" spans="1:11" s="185" customFormat="1" x14ac:dyDescent="0.25">
      <c r="A81" s="310" t="s">
        <v>303</v>
      </c>
      <c r="B81" s="311" t="s">
        <v>305</v>
      </c>
      <c r="C81" s="339">
        <v>-35307254</v>
      </c>
      <c r="D81" s="275">
        <v>-33008064</v>
      </c>
      <c r="E81" s="275">
        <v>-53165786</v>
      </c>
      <c r="F81" s="275">
        <v>-50813813</v>
      </c>
      <c r="G81"/>
      <c r="H81"/>
      <c r="I81"/>
      <c r="J81"/>
      <c r="K81"/>
    </row>
    <row r="82" spans="1:11" s="182" customFormat="1" ht="30" x14ac:dyDescent="0.25">
      <c r="A82" s="235" t="s">
        <v>294</v>
      </c>
      <c r="B82" s="235" t="s">
        <v>818</v>
      </c>
      <c r="C82" s="333" t="s">
        <v>591</v>
      </c>
      <c r="D82" s="333" t="s">
        <v>592</v>
      </c>
      <c r="E82" s="334" t="s">
        <v>432</v>
      </c>
      <c r="F82" s="334" t="s">
        <v>592</v>
      </c>
      <c r="G82"/>
      <c r="H82"/>
      <c r="I82"/>
      <c r="J82"/>
      <c r="K82"/>
    </row>
    <row r="83" spans="1:11" s="182" customFormat="1" ht="30" x14ac:dyDescent="0.25">
      <c r="A83" s="235" t="s">
        <v>813</v>
      </c>
      <c r="B83" s="235" t="s">
        <v>819</v>
      </c>
      <c r="C83" s="333" t="s">
        <v>432</v>
      </c>
      <c r="D83" s="333" t="s">
        <v>593</v>
      </c>
      <c r="E83" s="334" t="s">
        <v>432</v>
      </c>
      <c r="F83" s="334" t="s">
        <v>593</v>
      </c>
      <c r="G83"/>
      <c r="H83"/>
      <c r="I83"/>
      <c r="J83"/>
      <c r="K83"/>
    </row>
    <row r="84" spans="1:11" s="185" customFormat="1" x14ac:dyDescent="0.25">
      <c r="A84" s="310" t="s">
        <v>304</v>
      </c>
      <c r="B84" s="311" t="s">
        <v>820</v>
      </c>
      <c r="C84" s="339" t="s">
        <v>594</v>
      </c>
      <c r="D84" s="275" t="s">
        <v>595</v>
      </c>
      <c r="E84" s="275" t="s">
        <v>596</v>
      </c>
      <c r="F84" s="275" t="s">
        <v>597</v>
      </c>
      <c r="G84"/>
      <c r="H84"/>
      <c r="I84"/>
      <c r="J84"/>
      <c r="K84"/>
    </row>
  </sheetData>
  <mergeCells count="4">
    <mergeCell ref="C3:I3"/>
    <mergeCell ref="C39:K39"/>
    <mergeCell ref="C75:D75"/>
    <mergeCell ref="E75:F7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74d0e502-a0d4-4d61-a95c-82ea35198dcd">T2SY2Y3S26J5-93514930-280</_dlc_DocId>
    <_dlc_DocIdUrl xmlns="74d0e502-a0d4-4d61-a95c-82ea35198dcd">
      <Url>https://astore.tso.lv/vadv/FGDep/_layouts/15/DocIdRedir.aspx?ID=T2SY2Y3S26J5-93514930-280</Url>
      <Description>T2SY2Y3S26J5-93514930-280</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kuments" ma:contentTypeID="0x010100F520EF2FEE7A8C4FB8F4F683B1416C6C" ma:contentTypeVersion="3" ma:contentTypeDescription="Izveidot jaunu dokumentu." ma:contentTypeScope="" ma:versionID="c03ef22727f14672e33d359d0154beb8">
  <xsd:schema xmlns:xsd="http://www.w3.org/2001/XMLSchema" xmlns:xs="http://www.w3.org/2001/XMLSchema" xmlns:p="http://schemas.microsoft.com/office/2006/metadata/properties" xmlns:ns1="http://schemas.microsoft.com/sharepoint/v3" xmlns:ns2="8dc8f52a-2b14-4e69-906c-437581cd3b68" xmlns:ns3="74d0e502-a0d4-4d61-a95c-82ea35198dcd" targetNamespace="http://schemas.microsoft.com/office/2006/metadata/properties" ma:root="true" ma:fieldsID="e9da2c44d0494ef29c7dcedc429491b1" ns1:_="" ns2:_="" ns3:_="">
    <xsd:import namespace="http://schemas.microsoft.com/sharepoint/v3"/>
    <xsd:import namespace="8dc8f52a-2b14-4e69-906c-437581cd3b68"/>
    <xsd:import namespace="74d0e502-a0d4-4d61-a95c-82ea35198dcd"/>
    <xsd:element name="properties">
      <xsd:complexType>
        <xsd:sequence>
          <xsd:element name="documentManagement">
            <xsd:complexType>
              <xsd:all>
                <xsd:element ref="ns2:SharedWithUsers" minOccurs="0"/>
                <xsd:element ref="ns2:SharedWithDetails" minOccurs="0"/>
                <xsd:element ref="ns1:PublishingStartDate" minOccurs="0"/>
                <xsd:element ref="ns1:PublishingExpirationDate"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0" nillable="true" ma:displayName="Sākuma datuma plānošana" ma:description="Sākuma datuma plānošana ir vietnes kolonna, ko izveido publicēšanas līdzeklis. To izmanto, lai norādītu datumu un laiku, kad lapa tiks pirmo reizi parādīta vietnes apmeklētājiem." ma:internalName="PublishingStartDate">
      <xsd:simpleType>
        <xsd:restriction base="dms:Unknown"/>
      </xsd:simpleType>
    </xsd:element>
    <xsd:element name="PublishingExpirationDate" ma:index="11" nillable="true" ma:displayName="Beigu datuma plānošana" ma:description="Beigu datuma plānošana ir vietnes kolonna, ko izveido publicēšanas līdzeklis. To izmanto, lai norādītu datumu un laiku, kad tiks pārtraukta šīs lapas rādīšana vietnes apmeklētājiem."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dc8f52a-2b14-4e69-906c-437581cd3b68"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4d0e502-a0d4-4d61-a95c-82ea35198dcd" elementFormDefault="qualified">
    <xsd:import namespace="http://schemas.microsoft.com/office/2006/documentManagement/types"/>
    <xsd:import namespace="http://schemas.microsoft.com/office/infopath/2007/PartnerControls"/>
    <xsd:element name="_dlc_DocId" ma:index="12" nillable="true" ma:displayName="Dokumenta ID vērtība" ma:description="Šim vienumam piešķirtā dokumenta ID vērtība." ma:internalName="_dlc_DocId" ma:readOnly="true">
      <xsd:simpleType>
        <xsd:restriction base="dms:Text"/>
      </xsd:simpleType>
    </xsd:element>
    <xsd:element name="_dlc_DocIdUrl" ma:index="13" nillable="true" ma:displayName="Dokumenta ID" ma:description="Pastāvīga saite uz šo dokumentu."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4D2754-AF83-4B67-B242-9A48C42A7D69}">
  <ds:schemaRefs>
    <ds:schemaRef ds:uri="http://schemas.microsoft.com/sharepoint/v3"/>
    <ds:schemaRef ds:uri="http://purl.org/dc/dcmitype/"/>
    <ds:schemaRef ds:uri="8dc8f52a-2b14-4e69-906c-437581cd3b68"/>
    <ds:schemaRef ds:uri="http://schemas.openxmlformats.org/package/2006/metadata/core-properties"/>
    <ds:schemaRef ds:uri="http://www.w3.org/XML/1998/namespace"/>
    <ds:schemaRef ds:uri="http://schemas.microsoft.com/office/2006/documentManagement/types"/>
    <ds:schemaRef ds:uri="http://purl.org/dc/elements/1.1/"/>
    <ds:schemaRef ds:uri="http://schemas.microsoft.com/office/infopath/2007/PartnerControls"/>
    <ds:schemaRef ds:uri="74d0e502-a0d4-4d61-a95c-82ea35198dcd"/>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77F66A3E-9D5E-4DA5-9C3A-53A4169F0C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dc8f52a-2b14-4e69-906c-437581cd3b68"/>
    <ds:schemaRef ds:uri="74d0e502-a0d4-4d61-a95c-82ea35198d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B860792-C24B-4F20-B9E1-CBB6047F7559}">
  <ds:schemaRefs>
    <ds:schemaRef ds:uri="http://schemas.microsoft.com/sharepoint/events"/>
  </ds:schemaRefs>
</ds:datastoreItem>
</file>

<file path=customXml/itemProps4.xml><?xml version="1.0" encoding="utf-8"?>
<ds:datastoreItem xmlns:ds="http://schemas.openxmlformats.org/officeDocument/2006/customXml" ds:itemID="{5255CC07-C3B9-4DA2-9543-DD28958291E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12</vt:i4>
      </vt:variant>
    </vt:vector>
  </HeadingPairs>
  <TitlesOfParts>
    <vt:vector size="26" baseType="lpstr">
      <vt:lpstr>Key financial indicators</vt:lpstr>
      <vt:lpstr>Statement of profit or loss</vt:lpstr>
      <vt:lpstr>Statement of financial position</vt:lpstr>
      <vt:lpstr>Statement of changes in equity</vt:lpstr>
      <vt:lpstr>Statement of cash flows</vt:lpstr>
      <vt:lpstr>Note 3</vt:lpstr>
      <vt:lpstr>Note 4</vt:lpstr>
      <vt:lpstr>Note 5-6</vt:lpstr>
      <vt:lpstr>Note 7</vt:lpstr>
      <vt:lpstr>Note 8-12</vt:lpstr>
      <vt:lpstr>Note 13-14</vt:lpstr>
      <vt:lpstr>Note 15-16</vt:lpstr>
      <vt:lpstr>Note 17</vt:lpstr>
      <vt:lpstr>Note 18</vt:lpstr>
      <vt:lpstr>'Note 4'!_Hlk71365834</vt:lpstr>
      <vt:lpstr>'Note 5-6'!_Hlk71365834</vt:lpstr>
      <vt:lpstr>'Statement of profit or loss'!_Hlk71365834</vt:lpstr>
      <vt:lpstr>'Note 17'!_Toc506297406</vt:lpstr>
      <vt:lpstr>'Note 3'!_Toc506297406</vt:lpstr>
      <vt:lpstr>'Note 7'!_Toc506297406</vt:lpstr>
      <vt:lpstr>'Statement of profit or loss'!_Toc70520890</vt:lpstr>
      <vt:lpstr>'Statement of financial position'!_Toc70520891</vt:lpstr>
      <vt:lpstr>'Statement of changes in equity'!_Toc70520892</vt:lpstr>
      <vt:lpstr>'Statement of cash flows'!_Toc70520893</vt:lpstr>
      <vt:lpstr>'Statement of profit or loss'!_Toc71757632</vt:lpstr>
      <vt:lpstr>'Statement of cash flows'!_Toc71757636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Jurģis Zālītis</dc:creator>
  <cp:keywords/>
  <dc:description/>
  <cp:lastModifiedBy>Andris Sproģis</cp:lastModifiedBy>
  <cp:revision/>
  <dcterms:created xsi:type="dcterms:W3CDTF">2021-05-20T13:36:12Z</dcterms:created>
  <dcterms:modified xsi:type="dcterms:W3CDTF">2023-02-28T15:58:42Z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0x010100F520EF2FEE7A8C4FB8F4F683B1416C6C</vt:lpwstr>
  </property>
  <property fmtid="{D5CDD505-2E9C-101B-9397-08002B2CF9AE}" pid="3" name="MSIP_Label_66cffd26-8a8e-4271-ae8c-0448cc98c6fa_Enabled">
    <vt:lpwstr>true</vt:lpwstr>
  </property>
  <property fmtid="{D5CDD505-2E9C-101B-9397-08002B2CF9AE}" pid="4" name="MSIP_Label_66cffd26-8a8e-4271-ae8c-0448cc98c6fa_SetDate">
    <vt:lpwstr>2023-02-22T09:12:29Z</vt:lpwstr>
  </property>
  <property fmtid="{D5CDD505-2E9C-101B-9397-08002B2CF9AE}" pid="5" name="MSIP_Label_66cffd26-8a8e-4271-ae8c-0448cc98c6fa_Method">
    <vt:lpwstr>Privileged</vt:lpwstr>
  </property>
  <property fmtid="{D5CDD505-2E9C-101B-9397-08002B2CF9AE}" pid="6" name="MSIP_Label_66cffd26-8a8e-4271-ae8c-0448cc98c6fa_Name">
    <vt:lpwstr>AST dokumenti</vt:lpwstr>
  </property>
  <property fmtid="{D5CDD505-2E9C-101B-9397-08002B2CF9AE}" pid="7" name="MSIP_Label_66cffd26-8a8e-4271-ae8c-0448cc98c6fa_SiteId">
    <vt:lpwstr>c4c0dd7c-1dfb-4088-9303-96b608da35b3</vt:lpwstr>
  </property>
  <property fmtid="{D5CDD505-2E9C-101B-9397-08002B2CF9AE}" pid="8" name="MSIP_Label_66cffd26-8a8e-4271-ae8c-0448cc98c6fa_ActionId">
    <vt:lpwstr>0cb19158-c455-48a6-b58f-6770ee597312</vt:lpwstr>
  </property>
  <property fmtid="{D5CDD505-2E9C-101B-9397-08002B2CF9AE}" pid="9" name="MSIP_Label_66cffd26-8a8e-4271-ae8c-0448cc98c6fa_ContentBits">
    <vt:lpwstr>0</vt:lpwstr>
  </property>
  <property fmtid="{D5CDD505-2E9C-101B-9397-08002B2CF9AE}" pid="10" name="_dlc_DocIdItemGuid">
    <vt:lpwstr>189f0e19-3ee0-4db7-8ad0-978f831b13ef</vt:lpwstr>
  </property>
</Properties>
</file>