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grava\Documents\Excel\2022\"/>
    </mc:Choice>
  </mc:AlternateContent>
  <xr:revisionPtr revIDLastSave="0" documentId="8_{452B1520-FC7B-460E-A261-A62E922EF8F5}" xr6:coauthVersionLast="47" xr6:coauthVersionMax="47" xr10:uidLastSave="{00000000-0000-0000-0000-000000000000}"/>
  <bookViews>
    <workbookView xWindow="28680" yWindow="-120" windowWidth="29040" windowHeight="15840" tabRatio="692"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5" sheetId="19" r:id="rId7"/>
    <sheet name="Note 6-8" sheetId="20" r:id="rId8"/>
    <sheet name="Note 9" sheetId="29" r:id="rId9"/>
    <sheet name="Note 10" sheetId="30" r:id="rId10"/>
    <sheet name="Note 11" sheetId="31" r:id="rId11"/>
    <sheet name="Note 12-16" sheetId="23" r:id="rId12"/>
    <sheet name="Note 18-19" sheetId="24" r:id="rId13"/>
    <sheet name="Note 20-21" sheetId="25" r:id="rId14"/>
    <sheet name="Note 22" sheetId="26" r:id="rId15"/>
    <sheet name="Note 25" sheetId="28" r:id="rId16"/>
  </sheets>
  <definedNames>
    <definedName name="_Hlk71365834" localSheetId="6">'Note 4-5'!$B$8</definedName>
    <definedName name="_Hlk71365834" localSheetId="7">'Note 6-8'!$B$7</definedName>
    <definedName name="_Hlk71365834" localSheetId="8">'Note 9'!$B$7</definedName>
    <definedName name="_Hlk71365834" localSheetId="1">'Statement of profit or loss'!$B$7</definedName>
    <definedName name="_Toc506281143" localSheetId="9">'Note 10'!#REF!</definedName>
    <definedName name="_Toc506281143" localSheetId="10">'Note 11'!#REF!</definedName>
    <definedName name="_Toc506281143" localSheetId="11">'Note 12-16'!#REF!</definedName>
    <definedName name="_Toc506281143" localSheetId="12">'Note 18-19'!#REF!</definedName>
    <definedName name="_Toc506281143" localSheetId="13">'Note 20-21'!#REF!</definedName>
    <definedName name="_Toc506281143" localSheetId="14">'Note 22'!#REF!</definedName>
    <definedName name="_Toc506281143" localSheetId="15">'Note 25'!#REF!</definedName>
    <definedName name="_Toc506281143" localSheetId="5">'Note 3'!#REF!</definedName>
    <definedName name="_Toc506297406" localSheetId="9">'Note 10'!$A$2</definedName>
    <definedName name="_Toc506297406" localSheetId="10">'Note 11'!$A$2</definedName>
    <definedName name="_Toc506297406" localSheetId="11">'Note 12-16'!#REF!</definedName>
    <definedName name="_Toc506297406" localSheetId="12">'Note 18-19'!#REF!</definedName>
    <definedName name="_Toc506297406" localSheetId="13">'Note 20-21'!#REF!</definedName>
    <definedName name="_Toc506297406" localSheetId="14">'Note 22'!$A$2</definedName>
    <definedName name="_Toc506297406" localSheetId="15">'Note 25'!#REF!</definedName>
    <definedName name="_Toc506297406" localSheetId="5">'Note 3'!$A$2</definedName>
    <definedName name="_Toc70520890" localSheetId="6">'Note 4-5'!#REF!</definedName>
    <definedName name="_Toc70520890" localSheetId="7">'Note 6-8'!#REF!</definedName>
    <definedName name="_Toc70520890" localSheetId="8">'Note 9'!#REF!</definedName>
    <definedName name="_Toc70520890" localSheetId="1">'Statement of profit or loss'!$A$24</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4-5'!#REF!</definedName>
    <definedName name="_Toc71757631" localSheetId="7">'Note 6-8'!#REF!</definedName>
    <definedName name="_Toc71757631" localSheetId="8">'Note 9'!#REF!</definedName>
    <definedName name="_Toc71757631" localSheetId="1">'Statement of profit or loss'!#REF!</definedName>
    <definedName name="_Toc71757632" localSheetId="6">'Note 4-5'!#REF!</definedName>
    <definedName name="_Toc71757632" localSheetId="7">'Note 6-8'!#REF!</definedName>
    <definedName name="_Toc71757632" localSheetId="8">'Note 9'!#REF!</definedName>
    <definedName name="_Toc71757632" localSheetId="1">'Statement of profit or loss'!$B$24</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31" l="1"/>
  <c r="A1" i="31"/>
  <c r="B1" i="30"/>
  <c r="A1" i="30"/>
  <c r="B1" i="29"/>
  <c r="A1" i="29"/>
  <c r="G35" i="20"/>
  <c r="F35" i="20"/>
  <c r="D35" i="20"/>
  <c r="C35" i="20"/>
  <c r="G16" i="20"/>
  <c r="F16" i="20"/>
  <c r="D16" i="20"/>
  <c r="C16" i="20"/>
  <c r="L25" i="16"/>
  <c r="M25" i="16" s="1"/>
  <c r="L20" i="16"/>
  <c r="G20" i="16"/>
  <c r="H20" i="16" s="1"/>
  <c r="L13" i="16"/>
  <c r="M13" i="16" s="1"/>
  <c r="G13" i="16"/>
  <c r="H13" i="16" s="1"/>
  <c r="B1" i="28"/>
  <c r="A1" i="28"/>
  <c r="B1" i="26"/>
  <c r="A1" i="26"/>
  <c r="B1" i="25"/>
  <c r="A1" i="25"/>
  <c r="B1" i="24"/>
  <c r="A1" i="24"/>
  <c r="B1" i="23"/>
  <c r="A1" i="23"/>
  <c r="D3" i="5"/>
  <c r="G25" i="16"/>
  <c r="H25" i="16" s="1"/>
  <c r="G24" i="16"/>
  <c r="H24" i="16" s="1"/>
  <c r="G23" i="16"/>
  <c r="H23" i="16" s="1"/>
  <c r="G19" i="16"/>
  <c r="H19" i="16" s="1"/>
  <c r="G18" i="16"/>
  <c r="H18" i="16" s="1"/>
  <c r="G17" i="16"/>
  <c r="H17" i="16" s="1"/>
  <c r="G14" i="16"/>
  <c r="H14" i="16" s="1"/>
  <c r="G12" i="16"/>
  <c r="H12" i="16" s="1"/>
  <c r="G11" i="16"/>
  <c r="H11" i="16" s="1"/>
  <c r="G10" i="16"/>
  <c r="H10" i="16" s="1"/>
  <c r="G7" i="16"/>
  <c r="H7" i="16" s="1"/>
  <c r="G6" i="16"/>
  <c r="H6" i="16" s="1"/>
  <c r="G5" i="16"/>
  <c r="H5" i="16" s="1"/>
  <c r="L23" i="16"/>
  <c r="M23"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M20" i="16" l="1"/>
  <c r="B1" i="5"/>
  <c r="A1" i="5"/>
  <c r="B1" i="4"/>
  <c r="A1" i="4"/>
  <c r="B1" i="2"/>
  <c r="A1" i="2"/>
  <c r="B1" i="1"/>
  <c r="A1" i="1"/>
  <c r="H3" i="5" l="1"/>
  <c r="G3" i="5"/>
  <c r="H25" i="1"/>
  <c r="G25" i="1"/>
  <c r="E3" i="5" l="1"/>
  <c r="E25" i="1"/>
  <c r="D25" i="1"/>
</calcChain>
</file>

<file path=xl/sharedStrings.xml><?xml version="1.0" encoding="utf-8"?>
<sst xmlns="http://schemas.openxmlformats.org/spreadsheetml/2006/main" count="2693" uniqueCount="1137">
  <si>
    <t xml:space="preserve">Δ </t>
  </si>
  <si>
    <t>%</t>
  </si>
  <si>
    <t>TWh</t>
  </si>
  <si>
    <t>'000 EUR</t>
  </si>
  <si>
    <t>EBITDA</t>
  </si>
  <si>
    <t>EBITDA rentabilitāte</t>
  </si>
  <si>
    <t>Peļņas vai zaudējumu pārskats </t>
  </si>
  <si>
    <t> Pielikums/Note</t>
  </si>
  <si>
    <t>EUR </t>
  </si>
  <si>
    <t>Revenue</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</si>
  <si>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</si>
  <si>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</si>
  <si>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</si>
  <si>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</si>
  <si>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</si>
  <si>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</si>
  <si>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</si>
  <si>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</si>
  <si>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</si>
  <si>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</si>
  <si>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</si>
  <si>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</si>
  <si>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</si>
  <si>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</si>
  <si>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</si>
  <si>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</si>
  <si>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</si>
  <si>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</si>
  <si>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</si>
  <si>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</si>
  <si>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</si>
  <si>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</si>
  <si>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</si>
  <si>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</si>
  <si>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</si>
  <si>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</si>
  <si>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</si>
  <si>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</si>
  <si>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</si>
  <si>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</si>
  <si>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2021. gada 31. decembrī</t>
  </si>
  <si>
    <t>Pielikums/Note</t>
  </si>
  <si>
    <t>Korekcijas:</t>
  </si>
  <si>
    <t>Adjustments:</t>
  </si>
  <si>
    <t>Borrowings</t>
  </si>
  <si>
    <t>Pārējie ieņēmumi</t>
  </si>
  <si>
    <t>Aktīvu kopumma</t>
  </si>
  <si>
    <t>Pašu kapitāls</t>
  </si>
  <si>
    <t>Aizņēmumi</t>
  </si>
  <si>
    <t>Nauda</t>
  </si>
  <si>
    <t>Cash</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</si>
  <si>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</si>
  <si>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</si>
  <si>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</si>
  <si>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</si>
  <si>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</si>
  <si>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</si>
  <si>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</si>
  <si>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</si>
  <si>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</si>
  <si>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</si>
  <si>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</si>
  <si>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1.2</t>
  </si>
  <si>
    <t>≥ 35%</t>
  </si>
  <si>
    <t>Likviditātes kopējais koeficients*</t>
  </si>
  <si>
    <t>Pašu kapitāla īpatsvars**</t>
  </si>
  <si>
    <t>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</si>
  <si>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</si>
  <si>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</si>
  <si>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</si>
  <si>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</si>
  <si>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</si>
  <si>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</si>
  <si>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</si>
  <si>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</si>
  <si>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</si>
  <si>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</si>
  <si>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</si>
  <si>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</si>
  <si>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</si>
  <si>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</si>
  <si>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</si>
  <si>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</si>
  <si>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</si>
  <si>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</si>
  <si>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</si>
  <si>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</si>
  <si>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</si>
  <si>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</si>
  <si>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Electricity transmitted to users in Latvia</t>
  </si>
  <si>
    <t>Natural gas transported</t>
  </si>
  <si>
    <t>Finanšu ieņēmumi</t>
  </si>
  <si>
    <t>Attiecināma uz:</t>
  </si>
  <si>
    <t>Mātessabiedrības akcionāru</t>
  </si>
  <si>
    <t>Nekontrolējošo līdzdalību</t>
  </si>
  <si>
    <t>Statement of profit or loss</t>
  </si>
  <si>
    <t>Other operating expenses</t>
  </si>
  <si>
    <t>Finance income</t>
  </si>
  <si>
    <t>Parent Company</t>
  </si>
  <si>
    <t>Financial indiciators</t>
  </si>
  <si>
    <t>Visaptverošo ienākumu pārskats</t>
  </si>
  <si>
    <t>Pēcnodarbinātības pabalstu novērtēšanas rezultāts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</si>
  <si>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</si>
  <si>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</si>
  <si>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</si>
  <si>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</si>
  <si>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</si>
  <si>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</si>
  <si>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</si>
  <si>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</si>
  <si>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</si>
  <si>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</si>
  <si>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</si>
  <si>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</si>
  <si>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</si>
  <si>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</si>
  <si>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Advance payments for intangible assets</t>
  </si>
  <si>
    <t>Lease liabilities</t>
  </si>
  <si>
    <t>Trade payables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</si>
  <si>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</si>
  <si>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</si>
  <si>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</si>
  <si>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</si>
  <si>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</si>
  <si>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</si>
  <si>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</si>
  <si>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</si>
  <si>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</si>
  <si>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</si>
  <si>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</si>
  <si>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</si>
  <si>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</si>
  <si>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</si>
  <si>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</si>
  <si>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</si>
  <si>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2020. gada 31. decembrī</t>
  </si>
  <si>
    <t>Pielikums</t>
  </si>
  <si>
    <t>Note</t>
  </si>
  <si>
    <t>Postemployement benefit plan revaluation reserve</t>
  </si>
  <si>
    <t>Nekontrolējamā līdzdalība</t>
  </si>
  <si>
    <t>Naudas plūsmas pārskats</t>
  </si>
  <si>
    <t>Peļņa pirms nodokļa</t>
  </si>
  <si>
    <t>Nemateriālo ieguldījumu un pamatlīdzekļu norakstīšana</t>
  </si>
  <si>
    <t>Procentu ieņēmumi</t>
  </si>
  <si>
    <t>Saimnieciskās darbības peļņa pirms apgrozāmā kapitāla izmaiņām</t>
  </si>
  <si>
    <t>Procentu izmaksas</t>
  </si>
  <si>
    <t>Uzkrājumu pieaugums / (samazinājums)</t>
  </si>
  <si>
    <t>Bruto pamatdarbības naudas plūsma</t>
  </si>
  <si>
    <t>Izdevumi procentu maksājumiem</t>
  </si>
  <si>
    <t>Nomas procentu izdevumi</t>
  </si>
  <si>
    <t>Pamatlīdzekļu un nemateriālo ieguldījumu iegāde un izveidošana</t>
  </si>
  <si>
    <t>Pamatlīdzekļu pārdošana</t>
  </si>
  <si>
    <t>Saņemtais ES finansējums</t>
  </si>
  <si>
    <t>Saņemtās depozītu atmaksas</t>
  </si>
  <si>
    <t>Ieguldīšanas darbības neto naudas plūsma</t>
  </si>
  <si>
    <t>III. Finansēšanas darbības naudas plūsma</t>
  </si>
  <si>
    <t>II. Ieguldīšanas darbības naudas plūsma</t>
  </si>
  <si>
    <t>I. Pamatdarbības naudas plūsma</t>
  </si>
  <si>
    <t>Aktīvu nomas maksājumi</t>
  </si>
  <si>
    <t>Saņemtie aizņēmumi no kredītiestādēm</t>
  </si>
  <si>
    <t>Aizņēmumu no kredītiestādēm atmaksa</t>
  </si>
  <si>
    <t>Aizņēmumu no saistītā uzņēmuma atmaksa</t>
  </si>
  <si>
    <t>Emitētās obligācijas</t>
  </si>
  <si>
    <t>Izmaksātās dividendes</t>
  </si>
  <si>
    <t>Finansēšanas darbības neto naudas plūsma</t>
  </si>
  <si>
    <t>Increase / (decrease) in provisions</t>
  </si>
  <si>
    <t>Interest expense</t>
  </si>
  <si>
    <t>Interest income</t>
  </si>
  <si>
    <t>Interest paid</t>
  </si>
  <si>
    <t>Dabasgāzes pārvade</t>
  </si>
  <si>
    <t>Dabasgāzes uzglabāšana</t>
  </si>
  <si>
    <t>Elektroenerģijas pārvades sistēmas pakalpojums</t>
  </si>
  <si>
    <t>Balansējošās elektroenerģijas realizācija</t>
  </si>
  <si>
    <t>Ieņēmumi no dabasgāzes pārvades</t>
  </si>
  <si>
    <t>Ieņēmumi no dabasgāzes uzglabāšanas</t>
  </si>
  <si>
    <t>Pieslēguma maksas ieņēmumi</t>
  </si>
  <si>
    <t>Elektroenerģijas pārrobežu perimetra maksa</t>
  </si>
  <si>
    <t>Reaktīvās elektroenerģijas ieņēmumi</t>
  </si>
  <si>
    <t>Regulējošās elektroenerģijas realizācija</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</si>
  <si>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</si>
  <si>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</si>
  <si>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</si>
  <si>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</si>
  <si>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</si>
  <si>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</si>
  <si>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Electricity transit service</t>
  </si>
  <si>
    <t>Other services</t>
  </si>
  <si>
    <t>Other revenue</t>
  </si>
  <si>
    <t>4. Ieņēmumi</t>
  </si>
  <si>
    <t>Ieņēmumi no dabasgāzes balansēšanas darbībām</t>
  </si>
  <si>
    <t>Izdevumi no dabasgāzes balansēšanas darbībām</t>
  </si>
  <si>
    <t>Dabasgāzes balansēšana, neto</t>
  </si>
  <si>
    <t>4. Revenue</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</si>
  <si>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</si>
  <si>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</si>
  <si>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</si>
  <si>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</si>
  <si>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</si>
  <si>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</si>
  <si>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</si>
  <si>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</si>
  <si>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</si>
  <si>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</si>
  <si>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Procentu ieņēmumi no aizdevumiem</t>
  </si>
  <si>
    <t>Citi finanšu ieņēmumi</t>
  </si>
  <si>
    <t>Procentu izmaksas no aizņēmumiem</t>
  </si>
  <si>
    <t>Izdevumi par emitētiem parāda vērtspapīriem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</si>
  <si>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</si>
  <si>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</si>
  <si>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</si>
  <si>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</si>
  <si>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</si>
  <si>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</si>
  <si>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</si>
  <si>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Other finance income</t>
  </si>
  <si>
    <t>Nākamo periodu izmaksas</t>
  </si>
  <si>
    <t>2022. gada 31. decembrī</t>
  </si>
  <si>
    <t>Korekcijas</t>
  </si>
  <si>
    <t>Corrections</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</si>
  <si>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</si>
  <si>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</si>
  <si>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</si>
  <si>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</si>
  <si>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</si>
  <si>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</si>
  <si>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</si>
  <si>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</si>
  <si>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</si>
  <si>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</si>
  <si>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</si>
  <si>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</si>
  <si>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</si>
  <si>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</si>
  <si>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</si>
  <si>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</si>
  <si>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</si>
  <si>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</si>
  <si>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</si>
  <si>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</si>
  <si>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Vērtības pieaugums pārvērtēšanas rezultātā</t>
  </si>
  <si>
    <t>Vērtības samazinājums pārvērtēšanas rezultātā</t>
  </si>
  <si>
    <t>Sold</t>
  </si>
  <si>
    <t>Norakstīts</t>
  </si>
  <si>
    <t>Gāzes pārvades ēkas un būves</t>
  </si>
  <si>
    <t>Gas transmission real estate</t>
  </si>
  <si>
    <t>Avārijas rezerve</t>
  </si>
  <si>
    <t>Reserve for emergencies</t>
  </si>
  <si>
    <t>Nolietojums un amortizācija</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</si>
  <si>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</si>
  <si>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</si>
  <si>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</si>
  <si>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</si>
  <si>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</si>
  <si>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</si>
  <si>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</si>
  <si>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31.12.2022.</t>
  </si>
  <si>
    <t>31.12.2021.</t>
  </si>
  <si>
    <t>134 441 393</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</si>
  <si>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</si>
  <si>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</si>
  <si>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</si>
  <si>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</si>
  <si>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</si>
  <si>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</si>
  <si>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</si>
  <si>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</si>
  <si>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</si>
  <si>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Pārmaksātais uzņēmumu ienākuma nodoklis</t>
  </si>
  <si>
    <t>Pārējie debitori</t>
  </si>
  <si>
    <t>Citi nefinanšu aktīvi</t>
  </si>
  <si>
    <t>CITI DEBITORI KOPĀ</t>
  </si>
  <si>
    <t>Other financial assets</t>
  </si>
  <si>
    <t>Other non-financial assets</t>
  </si>
  <si>
    <t>Uzņēmumu ienākuma nodoklis</t>
  </si>
  <si>
    <t>Naudas līdzekļi bankā</t>
  </si>
  <si>
    <t>At the beginning of the reporting period</t>
  </si>
  <si>
    <t>At the end of the reporting period</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</si>
  <si>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</si>
  <si>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</si>
  <si>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</si>
  <si>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</si>
  <si>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</si>
  <si>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</si>
  <si>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</si>
  <si>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</si>
  <si>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</si>
  <si>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</si>
  <si>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“EU-SysFlex- Eiropas sistēma ar efektīvi koordinētu elastīguma izmantošanu lielāka AER īpatsvara integrēšanā''</t>
  </si>
  <si>
    <t>Projekts ''Baltijas elektroenerģijas sistēmu dinamiskās stabilitātes izpēte''</t>
  </si>
  <si>
    <t>Projekts ''Sistēma PSO-SSO-galalietotāja sasaistei, INTERRFACE''</t>
  </si>
  <si>
    <t>- pabeigtie ES līdzfinansētie projekti</t>
  </si>
  <si>
    <t>- no sagaidāmā Eiropas Savienības finansējuma</t>
  </si>
  <si>
    <t>- no citu projektu finansējuma</t>
  </si>
  <si>
    <t>Pārējie īstermiņa nākamo periodu ieņēmumi</t>
  </si>
  <si>
    <t>KOPĀ īstermiņa nākamo periodu ieņēmumi</t>
  </si>
  <si>
    <t>Saņemtais ES līdzfinansējums*</t>
  </si>
  <si>
    <t>Saņemtais iepriekšējo periodu uzkrātais ES līdzfinansējums</t>
  </si>
  <si>
    <t>Saņemtie nākamo periodu ieņēmumi no ES līdzfinansējuma</t>
  </si>
  <si>
    <t>IPGK rezervēto jaudu maksa</t>
  </si>
  <si>
    <t>Kapitalizēts līdzfinansēts projekts</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</si>
  <si>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</si>
  <si>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</si>
  <si>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</si>
  <si>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</si>
  <si>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</si>
  <si>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</si>
  <si>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</si>
  <si>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</si>
  <si>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</si>
  <si>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</si>
  <si>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</si>
  <si>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</si>
  <si>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</si>
  <si>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Aizņēmumu kustība</t>
  </si>
  <si>
    <t>Obligāciju emisijas rezultātā saņemtie līdzekļi</t>
  </si>
  <si>
    <t>Atmaksātie aizņēmumi saistītajām pusēm</t>
  </si>
  <si>
    <t>Atmaksātie aizņēmumi kredītiestādēm</t>
  </si>
  <si>
    <t>Aprēķinātie aizņēmumu procenti saistītajām pusēm</t>
  </si>
  <si>
    <t>Aprēķinātie aizņēmumu procenti kredītiestādēm</t>
  </si>
  <si>
    <t>Aprēķinātie aizņēmumu procenti obligācijām</t>
  </si>
  <si>
    <t>Samaksātie aizņēmumu procenti saistītajām pusēm</t>
  </si>
  <si>
    <t>Samaksātie aizņēmumu procenti kredītiestādēm</t>
  </si>
  <si>
    <t>Izmaiņas aizņēmumos, neto</t>
  </si>
  <si>
    <t>Atzītas izmaiņas nomas līgumos</t>
  </si>
  <si>
    <t>Tiesību lietot aktīvus pieaugums</t>
  </si>
  <si>
    <t>Non-current</t>
  </si>
  <si>
    <t>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</si>
  <si>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</si>
  <si>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</si>
  <si>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</si>
  <si>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</si>
  <si>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</si>
  <si>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</si>
  <si>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</si>
  <si>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</si>
  <si>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</si>
  <si>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</si>
  <si>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</si>
  <si>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</si>
  <si>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</si>
  <si>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</si>
  <si>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</si>
  <si>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</si>
  <si>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</si>
  <si>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</si>
  <si>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</si>
  <si>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</si>
  <si>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</si>
  <si>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t>
  </si>
  <si>
    <t>Balansējošā elektroenerģija</t>
  </si>
  <si>
    <t>Regulējošā elektroenerģija</t>
  </si>
  <si>
    <t>Reaktīvās enerģijas ieņēmumi</t>
  </si>
  <si>
    <t>Obligātā iepirkuma komponentes</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</si>
  <si>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</si>
  <si>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</si>
  <si>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</si>
  <si>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</si>
  <si>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</si>
  <si>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</si>
  <si>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</si>
  <si>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Ilgtermiņa aizņēmuma procentu maksājumi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</si>
  <si>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</si>
  <si>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</si>
  <si>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</si>
  <si>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</si>
  <si>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</si>
  <si>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</si>
  <si>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</si>
  <si>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</si>
  <si>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54 845 695</t>
  </si>
  <si>
    <t>12 032 831</t>
  </si>
  <si>
    <t>- </t>
  </si>
  <si>
    <t xml:space="preserve"> -   </t>
  </si>
  <si>
    <t>2 694 754</t>
  </si>
  <si>
    <t>2 409 909</t>
  </si>
  <si>
    <t>35 846 621</t>
  </si>
  <si>
    <t>20 096 580</t>
  </si>
  <si>
    <t>(3 240)</t>
  </si>
  <si>
    <t>(20 478  596)</t>
  </si>
  <si>
    <t>35 461 365</t>
  </si>
  <si>
    <t>13 238 545</t>
  </si>
  <si>
    <t>(18 514 498)</t>
  </si>
  <si>
    <t>65 607 927</t>
  </si>
  <si>
    <t>(2 478 825)</t>
  </si>
  <si>
    <t>32 744 570</t>
  </si>
  <si>
    <t>(2 703 452)</t>
  </si>
  <si>
    <t>(260 821)</t>
  </si>
  <si>
    <t>60 387 014</t>
  </si>
  <si>
    <t>Kopā segmenti</t>
  </si>
  <si>
    <t>Total segments</t>
  </si>
  <si>
    <t>Segment profit before tax</t>
  </si>
  <si>
    <t>Peļņas pirms nodokļiem saskaņošana</t>
  </si>
  <si>
    <t>Aktīvu saskaņošana</t>
  </si>
  <si>
    <t>Segmenta aktīvi</t>
  </si>
  <si>
    <t>Pamatlīdzekļi*</t>
  </si>
  <si>
    <t>Kopā aktīvi</t>
  </si>
  <si>
    <t xml:space="preserve"> - </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</si>
  <si>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</si>
  <si>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</si>
  <si>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</si>
  <si>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</si>
  <si>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</si>
  <si>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</si>
  <si>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Obligātā iepirkuma komponentes ieņēmumi</t>
  </si>
  <si>
    <t>Obligātā iepirkuma komponentes izmaksas</t>
  </si>
  <si>
    <t>Obligātā iepirkuma komponentes, neto</t>
  </si>
  <si>
    <t>Ieņēmumi un izdevumi no obligātā iepirkuma komponentēm, piemērojot aģenta uzskaites principu, pārskatā atklāti neto vērtībā:</t>
  </si>
  <si>
    <t>Pārgrupēts</t>
  </si>
  <si>
    <t xml:space="preserve"> -</t>
  </si>
  <si>
    <t>Parādu no līgumiem ar klientiem vērtības samazinājums</t>
  </si>
  <si>
    <t>Pārskata perioda sākumā</t>
  </si>
  <si>
    <t>Iekļauts peļņas vai zaudējumu aprēķinā</t>
  </si>
  <si>
    <t>Pārskata perioda beigās</t>
  </si>
  <si>
    <t>14. Aizņēmumi</t>
  </si>
  <si>
    <t>14. Borrowings</t>
  </si>
  <si>
    <t>169 834 882</t>
  </si>
  <si>
    <t>12 899 286</t>
  </si>
  <si>
    <t xml:space="preserve">Pārējie ieņēmumi </t>
  </si>
  <si>
    <t>Personāla izmaksas</t>
  </si>
  <si>
    <t>Pārējās saimnieciskās darbības izmaksas</t>
  </si>
  <si>
    <t>Saimnieciskās darbības peļņa/ (zaudējumi)</t>
  </si>
  <si>
    <t>Pārējie visaptverošie ienākumi / (zaudējumi), kas nav jāpārklasificē uz pelņu vai zaudējumiem nākamajos periodos</t>
  </si>
  <si>
    <t>AKTĪVI</t>
  </si>
  <si>
    <t>Nemateriālie ieguldījumi</t>
  </si>
  <si>
    <t>Avansa maksājumi par nemateriālajiem ieguldījumiem</t>
  </si>
  <si>
    <t>Ilgtermiņa aktīvi kopā</t>
  </si>
  <si>
    <t>ASSETS</t>
  </si>
  <si>
    <t>Apgrozāmie līdzekļi kopā</t>
  </si>
  <si>
    <t>AKTĪVU KOPSUMMA</t>
  </si>
  <si>
    <t>TOTAL ASSETS</t>
  </si>
  <si>
    <t>PASĪVI</t>
  </si>
  <si>
    <t>Pašu kapitāls kopā</t>
  </si>
  <si>
    <t>EQUITY AND LIABILITIES</t>
  </si>
  <si>
    <t xml:space="preserve">Aizņēmumi </t>
  </si>
  <si>
    <t>Ilgtermiņa kreditori kopā</t>
  </si>
  <si>
    <t>Īstermiņa kreditori kopā</t>
  </si>
  <si>
    <t>PASĪVU KOPSUMMA</t>
  </si>
  <si>
    <t>Total comprehensive income for the year</t>
  </si>
  <si>
    <t>At 31 December 2021</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</si>
  <si>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</si>
  <si>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</si>
  <si>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</si>
  <si>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</si>
  <si>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</si>
  <si>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</si>
  <si>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</si>
  <si>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</si>
  <si>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</si>
  <si>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III. Cash flow from financing activities</t>
  </si>
  <si>
    <t>Dividends paid</t>
  </si>
  <si>
    <t>Fixed asset revaluation reserve</t>
  </si>
  <si>
    <t>Valuation reserve for post-employment benefits</t>
  </si>
  <si>
    <t>Reorganization reserve</t>
  </si>
  <si>
    <t>Non controlling interest</t>
  </si>
  <si>
    <t>2022. gads</t>
  </si>
  <si>
    <t>External customers</t>
  </si>
  <si>
    <t>Capital expenditure</t>
  </si>
  <si>
    <t>3. OPERATING SEGMENTS</t>
  </si>
  <si>
    <t>3. DARBĪBAS SEGMENTI</t>
  </si>
  <si>
    <t>Korekcijas un izslēgšana</t>
  </si>
  <si>
    <t>Adjustments and eliminations</t>
  </si>
  <si>
    <t xml:space="preserve">Kopā Koncerns </t>
  </si>
  <si>
    <t xml:space="preserve">Total Group </t>
  </si>
  <si>
    <t>2021. gads</t>
  </si>
  <si>
    <t>Depreciation and amortisation</t>
  </si>
  <si>
    <t>* The value adjustment of PPEs applies to buffer gas in the gas pipelines owned by AS “Conexus Baltic Grid”. The value of bufer gas was reduced, assessing the individual PPEs of AS “Conexus Baltic Grid” at the time of allocating the purchase price.</t>
  </si>
  <si>
    <t>Reconciliation of the profit before tax</t>
  </si>
  <si>
    <t>Reconciliation of assets</t>
  </si>
  <si>
    <t xml:space="preserve">Electricity transmission </t>
  </si>
  <si>
    <t>Natural gas transmission</t>
  </si>
  <si>
    <t>Natural gas storage</t>
  </si>
  <si>
    <t>Electricity transmission system service</t>
  </si>
  <si>
    <t>Applied IFRS</t>
  </si>
  <si>
    <t>Pārslodzes vadība uz robežām</t>
  </si>
  <si>
    <t>KOPĀ PĀRĒJIE IEŅĒMUMI</t>
  </si>
  <si>
    <t>IEŅĒMUMI KOPĀ</t>
  </si>
  <si>
    <t>TOTAL OTHER REVENUE</t>
  </si>
  <si>
    <t>IAS 20</t>
  </si>
  <si>
    <t>IFRS 16</t>
  </si>
  <si>
    <t>Ieņēmumi un izdevumi no dabasgāzes balansēšanas, piemērojot aģenta uzskaites principu, pārskatā atklāti neto vērtībā:</t>
  </si>
  <si>
    <t>Revenue from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</si>
  <si>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</si>
  <si>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</si>
  <si>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</si>
  <si>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</si>
  <si>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</si>
  <si>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</si>
  <si>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 xml:space="preserve">Kapitalizētās aizņēmuma procentu izmaksas </t>
  </si>
  <si>
    <t>Finanšu izmaksas kopā</t>
  </si>
  <si>
    <t>Interest expense on borrowings</t>
  </si>
  <si>
    <t>Expenditure on debt securities issued</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</si>
  <si>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</si>
  <si>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</si>
  <si>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</si>
  <si>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</si>
  <si>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</si>
  <si>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</si>
  <si>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Atlikusī vērtība 2021. gada 31. decembrī</t>
  </si>
  <si>
    <t>Additions</t>
  </si>
  <si>
    <t>Disposals</t>
  </si>
  <si>
    <t>Atlikusī vērtība 2022. gada 31. decembrī</t>
  </si>
  <si>
    <t>AS ‘‘Conexus Baltic Grid’’</t>
  </si>
  <si>
    <t>Expected credit losses</t>
  </si>
  <si>
    <t>Other trade receivables</t>
  </si>
  <si>
    <t>Total expected credit losses</t>
  </si>
  <si>
    <t>Receivables from contracts with customers, net</t>
  </si>
  <si>
    <t>At the beginning of the reporting year</t>
  </si>
  <si>
    <t>Overpaid corporate income tax</t>
  </si>
  <si>
    <t>TOTAL OTHER RECEIVABLES</t>
  </si>
  <si>
    <t>TOTAL CASH</t>
  </si>
  <si>
    <t>At 31 December 2020</t>
  </si>
  <si>
    <t>At 31 December 2022</t>
  </si>
  <si>
    <t>- from congestion charge revenue</t>
  </si>
  <si>
    <t xml:space="preserve">Nākamo periodu ieņēmumu no līgumiem ar klientiem (ilgtermiņa un īstermiņa) kustība: </t>
  </si>
  <si>
    <t xml:space="preserve">Pārējo nākamo periodu ieņēmumu (ilgtermiņa un īstermiņa) kustība: </t>
  </si>
  <si>
    <t>Non-current portion of issued debt securities (bonds)</t>
  </si>
  <si>
    <t>Non – current accrued liabilities for coupon interest expenses on issued debt securities (bonds)</t>
  </si>
  <si>
    <t>Current accrued interest on borrowings from credit institutions</t>
  </si>
  <si>
    <t>TOTAL borrowings</t>
  </si>
  <si>
    <t>Of which:</t>
  </si>
  <si>
    <t>Samaksātie aizņēmumu procenti obligācijām</t>
  </si>
  <si>
    <t>Borrowings received from credit institutions</t>
  </si>
  <si>
    <t>Receipt from issue of debt securities (bonds)</t>
  </si>
  <si>
    <t>Borrowings repaid to related parties</t>
  </si>
  <si>
    <t>Borrowings repaid to credit institutions</t>
  </si>
  <si>
    <t>Calculated borrowing interest rates for related parties</t>
  </si>
  <si>
    <t>Calculated borrowing interest rates for credit institutions</t>
  </si>
  <si>
    <t>Interest accrued on issued bonds</t>
  </si>
  <si>
    <t>Paid interest on loans to related parties</t>
  </si>
  <si>
    <t>Paid interest on loans to credit institutions</t>
  </si>
  <si>
    <t>Paid interest on bonds</t>
  </si>
  <si>
    <t>Changes in borrowings, net</t>
  </si>
  <si>
    <t>Movement of borrowings:</t>
  </si>
  <si>
    <t>Financial liabilities</t>
  </si>
  <si>
    <t>TOTAL financial liabilities</t>
  </si>
  <si>
    <t>Non-financial liabilities:</t>
  </si>
  <si>
    <t>Advances received</t>
  </si>
  <si>
    <t>TOTAL non-financial liabilities</t>
  </si>
  <si>
    <t>Ieņēmumi un izmaksas no darījumiem ar saistītajām pusēm (citām valsts kapitālsabiedrībām)</t>
  </si>
  <si>
    <t>Revenues and expenses from transactions with related parties (other public corporations)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</si>
  <si>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</si>
  <si>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</si>
  <si>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</si>
  <si>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</si>
  <si>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</si>
  <si>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</si>
  <si>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Nauda un īstermiņa depozīti</t>
  </si>
  <si>
    <t>Cash and short-term deposits</t>
  </si>
  <si>
    <t>Neto saistības pret EBITDA***</t>
  </si>
  <si>
    <t xml:space="preserve">Net liabilities to EBITDA </t>
  </si>
  <si>
    <t>*** Neto saistības pret EBITDA</t>
  </si>
  <si>
    <t>*** Net liabilities to EBITDA</t>
  </si>
  <si>
    <t>≤ 5.0</t>
  </si>
  <si>
    <t>Vidējais darbinieku skaits</t>
  </si>
  <si>
    <t>Average number of employees</t>
  </si>
  <si>
    <t>Augstsprieguma tīkls Group's consolidated and AS "Augstsprieguma tīkls" stand-alone financial statements for the year ended 31.12.2022</t>
  </si>
  <si>
    <t>Augstsprieguma tīkls koncerna konsolidētais un AS "Augstsprieguma tīkls" gada pārskats par gadu, kas noslēdzās 2022. gada 31. decembrī</t>
  </si>
  <si>
    <t>No meitassabiedrības saņemtās dividendes</t>
  </si>
  <si>
    <t>9a</t>
  </si>
  <si>
    <t>9b</t>
  </si>
  <si>
    <t xml:space="preserve">Other revenue </t>
  </si>
  <si>
    <t>Personnel costs</t>
  </si>
  <si>
    <t>Operating profit/(loss)</t>
  </si>
  <si>
    <t>Dividends received from the Subsidiary</t>
  </si>
  <si>
    <t>Finance expenses</t>
  </si>
  <si>
    <t>Attributable to:</t>
  </si>
  <si>
    <t>Parent company’s shareholders</t>
  </si>
  <si>
    <t>PĀRSKATA GADA PEĻŅA</t>
  </si>
  <si>
    <t>Pamatlīdzekļu pārvērtēšanas rezerves (samazinājums)/palielinājums</t>
  </si>
  <si>
    <t>Kopā pārējie visaptverošie ienākumi pārskata gadā</t>
  </si>
  <si>
    <t>KOPĀ visaptverošie ienākumi pārskata gadā</t>
  </si>
  <si>
    <t>PROFIT FOR THE YEAR</t>
  </si>
  <si>
    <t>Other comprehensive income/ (loss) not reclassified to profit or loss in subsequent periods</t>
  </si>
  <si>
    <t>Revaluation of property, plant and equipment (decrease)/increase</t>
  </si>
  <si>
    <t>Result of the re-measurement of post-employment benefits</t>
  </si>
  <si>
    <t>Total other comprehensive income for the year</t>
  </si>
  <si>
    <t>TOTAL comprehensive income for the reporting year</t>
  </si>
  <si>
    <t>Comprehensive income attributable to:</t>
  </si>
  <si>
    <t>(919 822)</t>
  </si>
  <si>
    <t>(531 041)</t>
  </si>
  <si>
    <t>15 628 762</t>
  </si>
  <si>
    <t>11 917 985</t>
  </si>
  <si>
    <t>10.2a</t>
  </si>
  <si>
    <t>22 394 781</t>
  </si>
  <si>
    <t>32 631 516</t>
  </si>
  <si>
    <t>Long-term investments</t>
  </si>
  <si>
    <t>Property, plant and equipment (PPE)</t>
  </si>
  <si>
    <t>Advance payments for PPE</t>
  </si>
  <si>
    <t>Long-term financial investments</t>
  </si>
  <si>
    <t>Long-term prepayments</t>
  </si>
  <si>
    <t>Total non-current assets</t>
  </si>
  <si>
    <t>Current assets</t>
  </si>
  <si>
    <t>Other short-term receivables</t>
  </si>
  <si>
    <t>Prepayments</t>
  </si>
  <si>
    <t>Total current assets</t>
  </si>
  <si>
    <t>17a</t>
  </si>
  <si>
    <t>17b</t>
  </si>
  <si>
    <t>17c</t>
  </si>
  <si>
    <t>19a</t>
  </si>
  <si>
    <t>19b</t>
  </si>
  <si>
    <t>28 710 448</t>
  </si>
  <si>
    <t>37 810 235</t>
  </si>
  <si>
    <t>16 298 233</t>
  </si>
  <si>
    <t xml:space="preserve">1 276 496 687 </t>
  </si>
  <si>
    <t>Equity</t>
  </si>
  <si>
    <t>Parent company shareholder’s share of equity</t>
  </si>
  <si>
    <t>Non-current liabilities</t>
  </si>
  <si>
    <t xml:space="preserve">Borrowings </t>
  </si>
  <si>
    <t>Total non-current liabilities</t>
  </si>
  <si>
    <t>Current liabilities</t>
  </si>
  <si>
    <t>Deferred tax liability</t>
  </si>
  <si>
    <t>Other liabilities</t>
  </si>
  <si>
    <t>Total current liabilities</t>
  </si>
  <si>
    <t>TOTAL LIABILITIES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</si>
  <si>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</si>
  <si>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</si>
  <si>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</si>
  <si>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</si>
  <si>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</si>
  <si>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</si>
  <si>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 xml:space="preserve">2021.gada 31.decembrī </t>
  </si>
  <si>
    <t xml:space="preserve">2022.gada 31.decembrī </t>
  </si>
  <si>
    <t>(549 664)</t>
  </si>
  <si>
    <t>(31 153 955)</t>
  </si>
  <si>
    <t xml:space="preserve">At 31 December 2021 </t>
  </si>
  <si>
    <t xml:space="preserve">At 31 December 2022 </t>
  </si>
  <si>
    <t>Nemateriālo ieguldījumu amortizācija, pamatlīdzekļu nolietojums un vērtības samazinājums</t>
  </si>
  <si>
    <t>Tiesību lietot aktīvus nolietojums</t>
  </si>
  <si>
    <t>Dividendes no meitassabiedrības</t>
  </si>
  <si>
    <t xml:space="preserve">Parādu no līgumiem ar klientiem, depozītu un citu īstermiņa debitoru (pieaugums) / samazinājums </t>
  </si>
  <si>
    <t>Parādu piegādātājiem un pārējiem kreditoriem palielinājums / (samazinājums)</t>
  </si>
  <si>
    <t>Samaksātais uzņēmumu ienākuma nodoklis</t>
  </si>
  <si>
    <t>36 124 265</t>
  </si>
  <si>
    <t>(58 286 236)</t>
  </si>
  <si>
    <t>1 367 212</t>
  </si>
  <si>
    <t>(47 194)</t>
  </si>
  <si>
    <t>70 492 656</t>
  </si>
  <si>
    <t>(563 790)</t>
  </si>
  <si>
    <t>(251 502)</t>
  </si>
  <si>
    <t>Saņemtā pārslodzes maksa</t>
  </si>
  <si>
    <t>Ieguldījums akcijās</t>
  </si>
  <si>
    <t>Saņemtās dividendes no meitassabiedrības</t>
  </si>
  <si>
    <t>37 650 929</t>
  </si>
  <si>
    <t>(848 571)</t>
  </si>
  <si>
    <t>(48 657 312)</t>
  </si>
  <si>
    <t>Neto naudas palielinājums pārskata periodā</t>
  </si>
  <si>
    <t>Naudas atlikums pārskata gada sākumā</t>
  </si>
  <si>
    <t>Naudas atlikums pārskata gada beigās</t>
  </si>
  <si>
    <t>Amortisation of intangible assets and property, depreciation of plant and equipment and impairment</t>
  </si>
  <si>
    <t>Depreciation of right-of-use assets</t>
  </si>
  <si>
    <t>Disposals of intangible assets and property, plant and equipment</t>
  </si>
  <si>
    <t>Dividends from the Subsidiary</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</si>
  <si>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</si>
  <si>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</si>
  <si>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</si>
  <si>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</si>
  <si>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</si>
  <si>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Corporate income tax paid</t>
  </si>
  <si>
    <t>Acquisition and establishment of property, plant and equipment and intangible assets</t>
  </si>
  <si>
    <t>Proceeds from sale of PPE</t>
  </si>
  <si>
    <t>Congestion charges received</t>
  </si>
  <si>
    <t>Deposits received</t>
  </si>
  <si>
    <t>Investment in shares</t>
  </si>
  <si>
    <t>Net cash flow from investing activity</t>
  </si>
  <si>
    <t>Payments for asset leases</t>
  </si>
  <si>
    <t>Borrowings from credit institutions</t>
  </si>
  <si>
    <t>Repayment of borrowings to credit institutions</t>
  </si>
  <si>
    <t>Repayment of borrowings to a related party</t>
  </si>
  <si>
    <t>Bonds issued</t>
  </si>
  <si>
    <t>Net cash flow from financing activity</t>
  </si>
  <si>
    <t>Net increase in cash during the reporting period</t>
  </si>
  <si>
    <t>Cash at the beginning of the reporting year</t>
  </si>
  <si>
    <t>Cash at the end of the reporting year</t>
  </si>
  <si>
    <t>Segmenta peļņa pirms nodokļa</t>
  </si>
  <si>
    <t>Segmentu aktīvi pārskata gada beigās</t>
  </si>
  <si>
    <t>Segmentu saistības pārskata gada beigās</t>
  </si>
  <si>
    <t xml:space="preserve"> 1 287 205 422 </t>
  </si>
  <si>
    <t>Segmenta (zaudējumi)/peļņa pirms nodokļa</t>
  </si>
  <si>
    <t>Segment assets at the end of the reporting year</t>
  </si>
  <si>
    <t>Segment liabilities at the end of the reporting year</t>
  </si>
  <si>
    <t>Segment (loss)/profit before tax</t>
  </si>
  <si>
    <t>Segmentu peļņa/(zaudējumi) pirms nodokļa un finanšu izmaksām</t>
  </si>
  <si>
    <t>Segmentu peļņa/(zaudējumi) pirms nodokļa</t>
  </si>
  <si>
    <t>Segment profit/(loss) before tax and finance costs</t>
  </si>
  <si>
    <t>Segment profit/(loss) before tax</t>
  </si>
  <si>
    <t>Dividends received from a subsidiary</t>
  </si>
  <si>
    <t>  1 287 157 856</t>
  </si>
  <si>
    <t>1 276 496 687</t>
  </si>
  <si>
    <t>Saistību saskaņošana</t>
  </si>
  <si>
    <t>Segmentu saistības</t>
  </si>
  <si>
    <t>Parādi piegādātājiem un darbuzņēmējiem</t>
  </si>
  <si>
    <t>Kopā saistības</t>
  </si>
  <si>
    <t>PPE *</t>
  </si>
  <si>
    <t>Segment liabilities</t>
  </si>
  <si>
    <t>Total liabilities</t>
  </si>
  <si>
    <t>Reconciliation of liabilities</t>
  </si>
  <si>
    <t>Revenue from major customers</t>
  </si>
  <si>
    <t>Total revenue from major customers</t>
  </si>
  <si>
    <t>Ieņēmumi no dabasgāzes balansēšanas, neto*</t>
  </si>
  <si>
    <t xml:space="preserve">3 467 086 </t>
  </si>
  <si>
    <t>Pārslodzes vadības ieņēmumi pārvades zudumu izmaksu segšanai**</t>
  </si>
  <si>
    <t>Balancing electricity sales</t>
  </si>
  <si>
    <t>Revenue from natural gas storage</t>
  </si>
  <si>
    <t>Revenue from natural gas transmission</t>
  </si>
  <si>
    <t>Revenue from connection charges</t>
  </si>
  <si>
    <t>Regulatory electricity sales</t>
  </si>
  <si>
    <t>Electricity cross-border perimeter charges</t>
  </si>
  <si>
    <t>Reactive electricity revenues</t>
  </si>
  <si>
    <t>Revenue from natural gas balancing, net*</t>
  </si>
  <si>
    <t>TOTAL REVENUE FROM CONTRACTS WITH CUSTOMERS</t>
  </si>
  <si>
    <t>IFRS 15</t>
  </si>
  <si>
    <t>Congestion management at the borders</t>
  </si>
  <si>
    <t>Congestion management revenue to cover the costs of transmission losses**</t>
  </si>
  <si>
    <t>Electric power congestion elimination</t>
  </si>
  <si>
    <t>Asset leases</t>
  </si>
  <si>
    <t>TOTAL REVENUE</t>
  </si>
  <si>
    <t>Compulsory procurement component revenue</t>
  </si>
  <si>
    <t>Compulsory procurement component expenses</t>
  </si>
  <si>
    <t>Compulsory purchase components, net</t>
  </si>
  <si>
    <t>Revenue and expenses from the compulsory procurement component are disclosed in the financial statements on a net basis, applying the agency principle:</t>
  </si>
  <si>
    <t>35 017 946</t>
  </si>
  <si>
    <t>Revenue and expenses from balancing natural gas on an agency basis are disclosed in the accounts on a net basis:</t>
  </si>
  <si>
    <t>Expenditure from natural gas balancing activities</t>
  </si>
  <si>
    <t>5. Pārējie ieņēmumi</t>
  </si>
  <si>
    <t>Atzītie nākamo periodu ieņēmumi no ES līdzfinansējuma kapitālieguldījumu realizācijai (skat. 19. pielikumu)</t>
  </si>
  <si>
    <t>Atzītie nākamo periodu ieņēmumi no pārslodzes maksas</t>
  </si>
  <si>
    <t>Ieņēmumi no apgrozāmo līdzekļu un pamatlīdzekļu pārdošanas, izslēgšanas, neto</t>
  </si>
  <si>
    <t>ES finansiāls atbalsts (mācībām)</t>
  </si>
  <si>
    <t>Citi ieņēmumi</t>
  </si>
  <si>
    <t>PĀRĒJIE IEŅĒMUMI KOPĀ</t>
  </si>
  <si>
    <t>Recognised deferred revenue from EU co-financing for capital investments (see Note 19)</t>
  </si>
  <si>
    <t>Recognised deferred revenue from congestion charges</t>
  </si>
  <si>
    <t>Proceeds from sale, disposal of current assets and property, plant and equipment, net</t>
  </si>
  <si>
    <t>EU financial support (for training)</t>
  </si>
  <si>
    <t>5. Other revenue</t>
  </si>
  <si>
    <t>6. Izlietotās izejvielas un materiāli</t>
  </si>
  <si>
    <t>6. Raw materials and consumables used</t>
  </si>
  <si>
    <t>Cost of materials used and repair works</t>
  </si>
  <si>
    <t>Electricity for self-consumption</t>
  </si>
  <si>
    <t>TOTAL RAW MATERIALS AND CONSUMABLES USED</t>
  </si>
  <si>
    <t>7. Personāla izmaksas</t>
  </si>
  <si>
    <t>Atlīdzība par darbu</t>
  </si>
  <si>
    <t>Valsts sociālās apdrošināšanas obligātās iemaksas</t>
  </si>
  <si>
    <t>Darba koplīgumā noteiktās iemaksas pensiju plānā (noteiktu iemaksu plāns)</t>
  </si>
  <si>
    <t>Citi darba koplīgumā noteiktie pabalsti (noteiktu labumu plāni)*</t>
  </si>
  <si>
    <t>Citas personāla izmaksas</t>
  </si>
  <si>
    <t>PERSONĀLA IZMAKSAS KOPĀ</t>
  </si>
  <si>
    <t>tai skaitā atlīdzība Mātessabiedrības vadībai (valde, padome):</t>
  </si>
  <si>
    <t>ATLĪDZĪBA MĀTESSABIEDRĪBAS VADĪBAI KOPĀ</t>
  </si>
  <si>
    <t>Darbinieku skaits pārskata perioda beigās</t>
  </si>
  <si>
    <t>Vidējais darbinieku skaits pārskata periodā</t>
  </si>
  <si>
    <t>Remuneration for work</t>
  </si>
  <si>
    <t>National social insurance mandatory contributions</t>
  </si>
  <si>
    <t>Contributions to a pension plan (defined contribution plan)</t>
  </si>
  <si>
    <t>Other benefits under collective agreements (defined benefit plans)*</t>
  </si>
  <si>
    <t>Other personnel costs</t>
  </si>
  <si>
    <t>TOTAL PERSONNEL COSTS</t>
  </si>
  <si>
    <t>including remuneration to the Parent Company’s management (Board and Council):</t>
  </si>
  <si>
    <t>TOTAL REMUNERATION OF THE PARENT COMPANY’S MANAGEMENT</t>
  </si>
  <si>
    <t>Number of employees at the end of the reporting period</t>
  </si>
  <si>
    <t>Average number of employees during the reporting period</t>
  </si>
  <si>
    <t>7. Personnel costs</t>
  </si>
  <si>
    <t>Elektriskās jaudas pārslodzes likvidācija*</t>
  </si>
  <si>
    <t>Elektriskās jaudas rezerve elektroenerģijas sistēmas drošumam</t>
  </si>
  <si>
    <t>Telekomunikācija elektroenerģijas sistēmas drošumam</t>
  </si>
  <si>
    <t>Transporta izmaksas</t>
  </si>
  <si>
    <t>IT sistēmu uzturēšanas izmaksas</t>
  </si>
  <si>
    <t>Telpu un teritorijas uzturēšanas izmaksas</t>
  </si>
  <si>
    <t>Sinhronie kompensatori elektroenerģijas sistēmas drošumam</t>
  </si>
  <si>
    <t>Nodokļi un nodevas</t>
  </si>
  <si>
    <t>Dabas un darba aizsardzības izmaksas</t>
  </si>
  <si>
    <t>Pārvades sistēmas aktīvu pārbūves un atjaunošanas darbi</t>
  </si>
  <si>
    <t>PĀRĒJĀS SAIMNIECISKĀS DARBĪBAS IZMAKSAS KOPĀ</t>
  </si>
  <si>
    <t>22      86 206</t>
  </si>
  <si>
    <t>8. Pārējās saimnieciskās darbības izmaksas</t>
  </si>
  <si>
    <t>8. Other operating expenses</t>
  </si>
  <si>
    <t>Elimination of electric power congestion*</t>
  </si>
  <si>
    <t>Reserve electricity capacity for electricity system reliability</t>
  </si>
  <si>
    <t>Telecommunications for power system reliability</t>
  </si>
  <si>
    <t>Transport costs</t>
  </si>
  <si>
    <t>IT system maintenance costs</t>
  </si>
  <si>
    <t xml:space="preserve">Premises and grounds maintenance expenses </t>
  </si>
  <si>
    <t>Synchronous compensators for power system reliability</t>
  </si>
  <si>
    <t>Taxes and duties</t>
  </si>
  <si>
    <t>Nature and job safety costs</t>
  </si>
  <si>
    <t>Transmission system asset reconstruction and renewal works</t>
  </si>
  <si>
    <t>TOTAL OTHER OPERATING EXPENSES</t>
  </si>
  <si>
    <t>*Krasā elektroenerģijas cenas kāpuma rezultātā būtiski pieauga  Mātessabiedrības izmaksas kopīgi ar Igaunijas pārvades sistēmas operatoru ''Elering'' AS organizēto izvēles finansiālo pārvades tiesību (Financial Transmission Rights - option) izsoļu uz Igaunijas - Latvijas robežas virzienā Igaunija – Latvija ietvaros. Izvēles finansiālās pārvades tiesības ir finanšu instruments, ar kura palīdzību elektroenerģijas tirgus dalībnieki var ierobežot elektroenerģijas biržas cenu svārstību risku starp Igaunijas un Latvijas elektroenerģijas tirdzniecības apgabaliem. Minētās izmaksas tiek segtas ar saņemtajiem pārslodzes maksas ieņēmumiem.</t>
  </si>
  <si>
    <t>* As a result of the increase in the price of electricity, the Parent company's costs increased significantly within the framework of the Financial Transmission Rights - option auction organized by the Estonian transmission system operator ''Elering'' AS on the Estonia-Latvia border in the direction of Estonia-Latvia. The optional financial transmission right is a financial instrument with the help of which electricity market participants can limit the risk of electricity exchange price fluctuations between the electricity trading areas of Estonia and Latvia. The mentioned costs are covered by the received congestion fee revenues.</t>
  </si>
  <si>
    <t>Emitēto parāda vērtspapīru kupona procenta izmaksas (20.pielikums)</t>
  </si>
  <si>
    <t>Aktīvu nomas procentu izdevumi (20. pielikums)</t>
  </si>
  <si>
    <t>Interest income on loans</t>
  </si>
  <si>
    <t>Total finance income</t>
  </si>
  <si>
    <t>b) Finance expenses</t>
  </si>
  <si>
    <t>Interest expenses on coupon of debt securities issued (Note 20)</t>
  </si>
  <si>
    <t xml:space="preserve">Capitalised interest expenses of borrowings </t>
  </si>
  <si>
    <t>Interest expense on leased assets (Note 20)</t>
  </si>
  <si>
    <t>Other finance expenses</t>
  </si>
  <si>
    <t>Total finance expenses</t>
  </si>
  <si>
    <t>9. Finanšu ieņēmumi un izmaksas</t>
  </si>
  <si>
    <t>9.   Finance income and expenses</t>
  </si>
  <si>
    <t>10.  Nemateriālie ieguldījumi un pamatlīdzekļi</t>
  </si>
  <si>
    <t>Datorprogrammas un licences</t>
  </si>
  <si>
    <t>Pārvades lietošanas tiesības</t>
  </si>
  <si>
    <t>Nemateriālo ieguldījumu izveidošanas izmaksas</t>
  </si>
  <si>
    <t>2020.gada 31.decembris</t>
  </si>
  <si>
    <t>Sākotnējā vērtība</t>
  </si>
  <si>
    <t>Uzkrātā amortizācija</t>
  </si>
  <si>
    <t>Atlikusī vērtība 2020. gada 31. decembrī</t>
  </si>
  <si>
    <t>Aprēķinātā amortizācija</t>
  </si>
  <si>
    <t>2021.gada 31.decembris</t>
  </si>
  <si>
    <t>2022.gada 31.decembris</t>
  </si>
  <si>
    <t xml:space="preserve">                       -   </t>
  </si>
  <si>
    <t>Computer software and licences</t>
  </si>
  <si>
    <t>Transmission right-of-use assets</t>
  </si>
  <si>
    <t>Intangible assets under construction</t>
  </si>
  <si>
    <t>Historical cost</t>
  </si>
  <si>
    <t>Accumulated depreciation</t>
  </si>
  <si>
    <t>NBV at 31 December 2020</t>
  </si>
  <si>
    <t>10. Intangible assets and property, plant and equipment</t>
  </si>
  <si>
    <t>For 2021</t>
  </si>
  <si>
    <t>Transferred</t>
  </si>
  <si>
    <t>Amortisation charge</t>
  </si>
  <si>
    <t>NBV at 31 December 2021</t>
  </si>
  <si>
    <t>Accumulated amortisation</t>
  </si>
  <si>
    <t>For 2022</t>
  </si>
  <si>
    <t>NBV at 31 December 2022</t>
  </si>
  <si>
    <t>Izslēgts</t>
  </si>
  <si>
    <t>10.1 Nemateriālie ieguldījumi</t>
  </si>
  <si>
    <t>10.1 Intangible assets</t>
  </si>
  <si>
    <t>10.2 Pamatlīdzekļi</t>
  </si>
  <si>
    <t>10.2 Property, plant and equipment</t>
  </si>
  <si>
    <t>Historical cost or revalued amount</t>
  </si>
  <si>
    <t>NBV</t>
  </si>
  <si>
    <t>Depreciation charge</t>
  </si>
  <si>
    <t>Increase in value due to revaluation</t>
  </si>
  <si>
    <t>Decrease in value due to revaluation</t>
  </si>
  <si>
    <t>Pārvietots</t>
  </si>
  <si>
    <t>15 855 381</t>
  </si>
  <si>
    <t>Moved</t>
  </si>
  <si>
    <t>Uzkrātais nolietojums</t>
  </si>
  <si>
    <t>10.3 Tiesības lietot aktīvus</t>
  </si>
  <si>
    <t>10.3 Right-of-use assets</t>
  </si>
  <si>
    <t xml:space="preserve">Historical cost </t>
  </si>
  <si>
    <t>Changes to lease agreements recognised</t>
  </si>
  <si>
    <t>Increase in right-of-use assets</t>
  </si>
  <si>
    <t>Pamatlīdzekļu nolietojums (10.2 pielikums)</t>
  </si>
  <si>
    <t>Nemateriālo ieguldījumu amortizācija (10.1 pielikums)</t>
  </si>
  <si>
    <t>Tiesību lietot aktīvus nolietojums (10.3 pielikums)</t>
  </si>
  <si>
    <t>Vērtības samazinājums pārvērtēšanas rezultātā (10.2a pielikums)</t>
  </si>
  <si>
    <t>Vērtības pieaugums pārvērtēšanas rezultātā (10.2a pielikums)</t>
  </si>
  <si>
    <t>Norakstīšana un citas korekcijas</t>
  </si>
  <si>
    <t>Nemateriālo ieguldījumu un pamatlīdzekļu vērtības samazinājums </t>
  </si>
  <si>
    <t>KOPĀ nolietojums un amortizācija neieskaitot norakstīšanu un citas korekcijas</t>
  </si>
  <si>
    <t>10.4 Nolietojums un amortizācijas</t>
  </si>
  <si>
    <t>Depreciation of PPEs (Note 10.2)</t>
  </si>
  <si>
    <t>Amortisation of intangible assets (Note 10.1)</t>
  </si>
  <si>
    <t>Depreciation of right-of-use assets (Note 10.3)</t>
  </si>
  <si>
    <t>Decrease in value as a result of revaluation (Note 10.2a)</t>
  </si>
  <si>
    <t>Value appreciation as a result of revaluation (Note 10.2a)</t>
  </si>
  <si>
    <t>Write-offs and other adjustments</t>
  </si>
  <si>
    <t>Decrease in value of intangible assets and property, plant and equipment </t>
  </si>
  <si>
    <t>TOTAL depreciation and amortisation excluding write-offs and other adjustments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</si>
  <si>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</si>
  <si>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</si>
  <si>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</si>
  <si>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</si>
  <si>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</si>
  <si>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</si>
  <si>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11. Pārējie ilgtermiņa finanšu ieguldījumi</t>
  </si>
  <si>
    <t>10.4 Depreciation and amortisation</t>
  </si>
  <si>
    <t>11. Other long-term financial investments</t>
  </si>
  <si>
    <t>Materiāli un rezerves daļas</t>
  </si>
  <si>
    <t>Dabasgāze</t>
  </si>
  <si>
    <t>Samaksātie avansi par krājumiem</t>
  </si>
  <si>
    <t>Uzkrājumi lēnas aprites krājumiem</t>
  </si>
  <si>
    <t>KRĀJUMI KOPĀ</t>
  </si>
  <si>
    <t>Materials and spare parts</t>
  </si>
  <si>
    <t>Natural gas</t>
  </si>
  <si>
    <t>Advances paid for inventories</t>
  </si>
  <si>
    <t>Provisions for slow-moving stocks</t>
  </si>
  <si>
    <t>TOTAL INVENTORIES</t>
  </si>
  <si>
    <t>12. Krājumi</t>
  </si>
  <si>
    <t>12. Inventories</t>
  </si>
  <si>
    <t>13. Parādi no līgumiem ar klientiem</t>
  </si>
  <si>
    <t>Pārskata gada sākumā</t>
  </si>
  <si>
    <t>Pārskata gada beigās</t>
  </si>
  <si>
    <t>2 288 649</t>
  </si>
  <si>
    <t>22 400 276</t>
  </si>
  <si>
    <t>2 283 154</t>
  </si>
  <si>
    <t>12 525 384</t>
  </si>
  <si>
    <t>32 637 011</t>
  </si>
  <si>
    <t>12 519 889</t>
  </si>
  <si>
    <t>13. Receiveables from contracts with customers</t>
  </si>
  <si>
    <t>Receivables for electricity transmission service</t>
  </si>
  <si>
    <t>Total receivables from contracts with customers</t>
  </si>
  <si>
    <t>RECEIVABLES FROM CONTRACTS WITH CUSTOMERS, NET</t>
  </si>
  <si>
    <t>Impairment of the receivables from contracts with customers</t>
  </si>
  <si>
    <t>Recognised in the income statement</t>
  </si>
  <si>
    <t>At the end of the reporting year</t>
  </si>
  <si>
    <t>14. Citi debitori</t>
  </si>
  <si>
    <t>Saņemamais ES fondu finansējums (skat. 19. pielikumu)</t>
  </si>
  <si>
    <t>Parāds saistībā ar krāpniecisko darījumu*</t>
  </si>
  <si>
    <t>Uzkrājums krāpnieciskajam darījumam*</t>
  </si>
  <si>
    <t>Avanss par balansēšanas pakalpojumiem biržā</t>
  </si>
  <si>
    <t>(172 850)</t>
  </si>
  <si>
    <t>8 384 944</t>
  </si>
  <si>
    <t xml:space="preserve">*Mātessabiedrība 2022. gadā veikusi uzkrājumu 172 850 EUR apmērā saistībā ar krāpniecisku darījumu. Par šo lietu ir ierosināts kriminālprocess. </t>
  </si>
  <si>
    <t>Expected European Union advance funding (see Note 19)</t>
  </si>
  <si>
    <t>Receivables related to the fraudulent transaction*</t>
  </si>
  <si>
    <t>Provision for the fraudulent transaction*</t>
  </si>
  <si>
    <t>Advance payments for balancing services on an exchange</t>
  </si>
  <si>
    <t>Other receivables</t>
  </si>
  <si>
    <t>*The Parent company has made a provision of EUR 172,850 in 2022 in relation to the fraudulent transaction. Criminal proceedings have been initiated against the fraud.</t>
  </si>
  <si>
    <t>14. Other receivables</t>
  </si>
  <si>
    <t>Atliktais uzņēmumu ienākuma nodoklis</t>
  </si>
  <si>
    <t>KOPĀ uzņēmumu ienākuma nodoklis</t>
  </si>
  <si>
    <t>15. Corportae income tax</t>
  </si>
  <si>
    <t>Deferred tax</t>
  </si>
  <si>
    <t>TOTAL corporate income tax</t>
  </si>
  <si>
    <t>15. Uzņēmumu ienākuma nodoklis</t>
  </si>
  <si>
    <t>16. Nauda</t>
  </si>
  <si>
    <t>NAUDA KOPĀ</t>
  </si>
  <si>
    <t>16. Cash</t>
  </si>
  <si>
    <t>Cash in the bank</t>
  </si>
  <si>
    <t>18. Darbinieku labumu saistības</t>
  </si>
  <si>
    <t>Atzīts visaptverošo ienākumu pārskatā</t>
  </si>
  <si>
    <t>Atzīts peļņas vai zaudējumu pārskatā</t>
  </si>
  <si>
    <t>Samaksātie pēcnodarbinātības pabalsti</t>
  </si>
  <si>
    <t>Uzkrājumu izmaiņas</t>
  </si>
  <si>
    <t>Recognised in the statement of comprehensive income</t>
  </si>
  <si>
    <t>Post-employment benefits paid</t>
  </si>
  <si>
    <t>Changes in provisions</t>
  </si>
  <si>
    <t>18 Employee benefit obligations</t>
  </si>
  <si>
    <t>- no Eiropas Savienības finansējuma saņemtā avansa</t>
  </si>
  <si>
    <t>- no sagaidāmā Eiropas Savienības finansējuma avansa</t>
  </si>
  <si>
    <t>(a) Non-current deferred revenue</t>
  </si>
  <si>
    <t>- from connection charges</t>
  </si>
  <si>
    <t>Non-current deferred revenue from contracts with customers</t>
  </si>
  <si>
    <t>- from European Union funding</t>
  </si>
  <si>
    <t>- from the expected European Union advance funding</t>
  </si>
  <si>
    <t>- from advances received from European Union funding</t>
  </si>
  <si>
    <t>Other non-current deferred revenue</t>
  </si>
  <si>
    <t>TOTAL Non-current deferred revenue</t>
  </si>
  <si>
    <t>Projekts “Baltijas valstu elektroenerģijas pārvades sistēmas sinhronizācija ar Eiropas tīklu, 2. fāze "</t>
  </si>
  <si>
    <t>Baltijas valstu sinhronizācijas ar kontinentālo Eiropu, 1.fāze</t>
  </si>
  <si>
    <t xml:space="preserve">           3 609 338 </t>
  </si>
  <si>
    <t>4 372 019</t>
  </si>
  <si>
    <t>(b) Current deferred revenue</t>
  </si>
  <si>
    <t>Short-term deferred revenue from contracts with customers</t>
  </si>
  <si>
    <t>- Unfinished EU co-funded projects, including:</t>
  </si>
  <si>
    <t>Project “Synchronisation of the Baltic power system with the European power system, Phase 2”</t>
  </si>
  <si>
    <t>Synchronisation of the Baltic States with Continental Europe, Phase 1</t>
  </si>
  <si>
    <t>Project “EU-SysFlex – Pan- European system with an efficient coordinated use of flexibilities for the integration of a large share of RES’’</t>
  </si>
  <si>
    <t>Project ‘‘Dynamic stability study of the Baltic power systems’’</t>
  </si>
  <si>
    <t>Project ‘‘System for TSO-SSO-end-user interconnection, INTERRFACE’’</t>
  </si>
  <si>
    <t>- finished EU-funded projects</t>
  </si>
  <si>
    <t>- from the expected European Union funding</t>
  </si>
  <si>
    <t>- from the funding of other projects</t>
  </si>
  <si>
    <t>Other current deferred revenue</t>
  </si>
  <si>
    <t>TOTAL current deferred revenue</t>
  </si>
  <si>
    <t>19. Nākamo periodu ienākumi</t>
  </si>
  <si>
    <t>19. Deferred revenue</t>
  </si>
  <si>
    <t>Pieslēgumu maksa atzīta peļņas vai zaudējumu pārskatā</t>
  </si>
  <si>
    <t>Saņemtā pieslēguma maksa no klientu iemaksām</t>
  </si>
  <si>
    <t xml:space="preserve">Movement in deferred revenue from contracts with customers (non-current and current): </t>
  </si>
  <si>
    <t>Connection charges recognised in income statement</t>
  </si>
  <si>
    <t>Connection charges received from customer contributions</t>
  </si>
  <si>
    <t>Saņemtais ES līdzfinansējuma avanss**</t>
  </si>
  <si>
    <t>Saņemtie pārslodzes maksas ieņēmumi***</t>
  </si>
  <si>
    <t>KOPĀ pārskata gada beigās</t>
  </si>
  <si>
    <t>(1 191 483)</t>
  </si>
  <si>
    <t>EU co-financing received*</t>
  </si>
  <si>
    <t>Accumulated prior period EU co-financing received</t>
  </si>
  <si>
    <t>Deferred revenue received from EU co-financing</t>
  </si>
  <si>
    <t>EU co-financing advance received**</t>
  </si>
  <si>
    <t>Congestion charge revenue received***</t>
  </si>
  <si>
    <t>IUGS reserved capacity charge</t>
  </si>
  <si>
    <t>Co-financed project capitalised</t>
  </si>
  <si>
    <t>Congestion charge revenue recognised in the income statement</t>
  </si>
  <si>
    <t>EU co-financing recognised in the income statement</t>
  </si>
  <si>
    <t>TOTAL at the end of the reporting year</t>
  </si>
  <si>
    <t xml:space="preserve">Movement in other deferred revenue (non-current and current): </t>
  </si>
  <si>
    <t xml:space="preserve">*No Eiropas Savienības saņemtais finansējums (saistīts ar aktīviem) tiek atzīts brīdī, kad Koncerns un Mātessabiedrība ir izpildījuši ar šī finansējuma saņemšanu saistītos nosacījumus un tiem ir beznosacījuma tiesības saņemt finansējumu. Ar finansējuma saņemšanu saistītie nosacījumi ir sekojoši: Mātessabiedrība un Koncerns nodrošina Eiropas Savienības līdzfinansēto projektu vadību, iekšējo kontroli un uzskaiti saskaņā ar Eiropas Savienības vadlīnijām un Latvijas Republikas likumdošanas prasībām. Katram darījumam, kas attiecas uz ES līdzfinansēto projektu uzskaiti, tiek nodrošināta grāmatvedības uzskaite atsevišķi nodalītā kontā. Mātessabiedrība un Koncerns nodrošina šķirtu līdzfinansēto projektu atbilstošo ieņēmumu, izdevumu, ilgtermiņa ieguldījumu un pievienotās vērtības nodokļa uzskaiti. Ja līdzekļi netiek saņemti līdz pārskata perioda beigām, tos atspoguļo kā debitoru parādu bilances pozīcijā “Citi debitori”. </t>
  </si>
  <si>
    <t>**Ņemot vērā būtiskos plānotos ieguldījumus ES līdzfinansētajos kopēju interešu projektos ''Sinhronizācija ar kontinentālo Eiropu, 1.fāze'' un ''Sinhronizācija ar kontinentālo Eiropu, 2.fāze'' (skat.arī nodaļu ''Koncerna turpmākā attīstība'') noslēgto granta līgumu ietvaros saņemts avanss projektu realizācijai.</t>
  </si>
  <si>
    <t>***Kopējie saņemtie pārslodzes maksas un elektriskās jaudas pārslodzes likvidācijas ieņēmumi 2022. gadā 152 247 568 EUR, no tiem peļņas vai zaudējumu pārskatā pārslodzes novēršanas izmaksu segšanai atzīti 78 057 043 EUR un elektroenerģijas pārvades zudumu izmaksu segšanai 36 539 596 EUR. Atlikusī daļa 37 650 929 EUR novirzīti uz uzkrājumiem nākamo periodu ieņēmumiem.</t>
  </si>
  <si>
    <t xml:space="preserve">*Funding received from the European Union (related to assets) is recognised when the Group and the Parent company have complied with the conditions attached to the receipt of the funding and have an unconditional right to receive the funding. The conditions attached to the financing are: The Parent company and the Group shall ensure the management, internal control and accounting of the projects co-financed by the European Union in accordance with the European Union guidelines and the requirements of the legislation of the Republic of Latvia. A separate account is maintained for each transaction related to the accounting of the projects co-financed by the EU. The Parent company and the Group keep separate accounts for the relevant income, expenditure, long-term investments and VAT of the co-financed projects. If the funds have not been received by the end of the reporting period, they are recognised as a receivable under the balance sheet item “Other receivables”. </t>
  </si>
  <si>
    <t>**Taking into account planned investments in projects of common interest co-financed by the EU “Synchronisation of the Baltic power system with the European power system, Phase 1” and “Synchronisation of the Baltic power system with the European power system, Phase 2” (see chapter “Future development of the group”), advances have been received for the implementation of projects under the grant agreements concluded.</t>
  </si>
  <si>
    <t>***Total revenue received from congestion charges and the liquidation of electrical capacity congestion in 2022 is EUR 152,247,568, of which EUR 78,057,043 has been recognised in the income statement to cover congestion avoidance costs and EUR 36,539,596 to cover electricity transmission losses costs. The remaining part of EUR 37,650,929 has been transferred to provisions for deferred revenue.</t>
  </si>
  <si>
    <t>Nākamo periodu ieņēmumu sadalījums pa periodiem:</t>
  </si>
  <si>
    <t>Nākamo periodu ieņēmumi no Eiropas Savienības finansējuma</t>
  </si>
  <si>
    <t>1 gads vai mazāk</t>
  </si>
  <si>
    <t>1-5 gadi</t>
  </si>
  <si>
    <t>Virs 5 gadiem</t>
  </si>
  <si>
    <t>Nākamo periodu ieņēmumi no pārslodzes maksas</t>
  </si>
  <si>
    <t>Nākamo periodu ieņēmumi no pieslēgumu maksas</t>
  </si>
  <si>
    <t>Nākamo periodu ieņēmumi no  pieslēguma dabasgāzes pārvades sistēmai</t>
  </si>
  <si>
    <t>KOPĀ nākamo periodu ieņēmumi</t>
  </si>
  <si>
    <t>7 491 097</t>
  </si>
  <si>
    <t>145 927 766</t>
  </si>
  <si>
    <t>8 253 778</t>
  </si>
  <si>
    <t>170 885 514</t>
  </si>
  <si>
    <t>Deferred revenue from European Union funding</t>
  </si>
  <si>
    <t>1 year or less</t>
  </si>
  <si>
    <t>1-5 years</t>
  </si>
  <si>
    <t>Over 5 years</t>
  </si>
  <si>
    <t>Deferred revenue from congestion charges</t>
  </si>
  <si>
    <t>Deferred revenue from connection charges</t>
  </si>
  <si>
    <t>Deferred revenue from connection to the natural gas transmission system</t>
  </si>
  <si>
    <t>TOTAL deferred revenue</t>
  </si>
  <si>
    <t>Breakdown of deferred revenue by period:</t>
  </si>
  <si>
    <t>Aizņēmumi no kredītiestādēm un saistītajām pusēm:</t>
  </si>
  <si>
    <t xml:space="preserve"> 12 899 286 </t>
  </si>
  <si>
    <t>37 772 866</t>
  </si>
  <si>
    <t>197 922 140</t>
  </si>
  <si>
    <t>198 059 509</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</si>
  <si>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</si>
  <si>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</si>
  <si>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</si>
  <si>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</si>
  <si>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</si>
  <si>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</si>
  <si>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Borrowings from credit institutions and related parties:</t>
  </si>
  <si>
    <t>20. Borrowings and lease liabilities</t>
  </si>
  <si>
    <t>20. Aizņēmumi un nomas saistības</t>
  </si>
  <si>
    <t>KOPĀ nomas saistības</t>
  </si>
  <si>
    <t xml:space="preserve">Ilgtermiņa </t>
  </si>
  <si>
    <t xml:space="preserve">Īstermiņa </t>
  </si>
  <si>
    <t>TOTAL lease liabilities</t>
  </si>
  <si>
    <t xml:space="preserve">Current </t>
  </si>
  <si>
    <t>Aizņēmumi no saistītajām pusēm</t>
  </si>
  <si>
    <t>Aizņēmumi no kredītiestādēm</t>
  </si>
  <si>
    <t>Citi aizņēmumi</t>
  </si>
  <si>
    <t>Borrowings from related parties</t>
  </si>
  <si>
    <t>Other borrowings</t>
  </si>
  <si>
    <t>Emitēti parāda vērtspapīri (obligācijas)</t>
  </si>
  <si>
    <t>Jauni līgumi</t>
  </si>
  <si>
    <t>Atmaksa, izņemot procentu maksājumus</t>
  </si>
  <si>
    <t>Procentu maksājumi</t>
  </si>
  <si>
    <t>Aprēķinātie procenti</t>
  </si>
  <si>
    <t>Recognised changes to lease agreements</t>
  </si>
  <si>
    <t>Debt securities (bonds) issued</t>
  </si>
  <si>
    <t>New contracts</t>
  </si>
  <si>
    <t>Repayments, excluding interest</t>
  </si>
  <si>
    <t>Interest payments</t>
  </si>
  <si>
    <t>Calculated interest</t>
  </si>
  <si>
    <t>Aizņēmumu un nomas saistību kustība:</t>
  </si>
  <si>
    <t>Movement of borrowings and Lease liabilities:</t>
  </si>
  <si>
    <t xml:space="preserve">-  </t>
  </si>
  <si>
    <t>Ilgtermiņa un īstermiņa aizņēmumi ar fiksētu procentu likmi:</t>
  </si>
  <si>
    <t>1 gads vai mazāk (ilgtermiņa aizņēmumu īstermiņa daļa)</t>
  </si>
  <si>
    <t>1–5 gadi</t>
  </si>
  <si>
    <t>virs 5 gadiem</t>
  </si>
  <si>
    <t>Ilgtermiņa un īstermiņa aizņēmumi ar mainīgu procentu likmi:</t>
  </si>
  <si>
    <t>1 gads vai mazāk (īstermiņa aizņēmumi)</t>
  </si>
  <si>
    <t>Aizņēmumu sadalījums pēc to atmaksas termiņiem:</t>
  </si>
  <si>
    <t>100 366 699</t>
  </si>
  <si>
    <t>Borrowings by maturity:</t>
  </si>
  <si>
    <t>Long-term and short-term borrowings at fixed interest rates:</t>
  </si>
  <si>
    <t>1 year or less (short-term portion of long-term borrowings)</t>
  </si>
  <si>
    <t>over 5 years</t>
  </si>
  <si>
    <t>Long-term and short-term borrowings at variable interest rates:</t>
  </si>
  <si>
    <t>1 year or less (short-term borrowings)</t>
  </si>
  <si>
    <t>Nomas saistību sadalījums pēc to atmaksas termiņiem:</t>
  </si>
  <si>
    <t>3 242 843</t>
  </si>
  <si>
    <t>10 941 404</t>
  </si>
  <si>
    <t>Breakdown of lease liabilities by maturity:</t>
  </si>
  <si>
    <t>21. Parādi piegādātājiem un pārējie kreditori</t>
  </si>
  <si>
    <t>Nefinanšu saistības</t>
  </si>
  <si>
    <t>KOPĀ parādi piegādātājiem un pārējiem kreditoriem, t.sk.</t>
  </si>
  <si>
    <t>Parādi pārējiem kreditoriem</t>
  </si>
  <si>
    <t>13 877 958</t>
  </si>
  <si>
    <t>6 108 141</t>
  </si>
  <si>
    <t>2 662 036</t>
  </si>
  <si>
    <t>42 961 062</t>
  </si>
  <si>
    <t>49 219 216</t>
  </si>
  <si>
    <t>TOTAL payables to suppliers</t>
  </si>
  <si>
    <t>Accrued liabilities</t>
  </si>
  <si>
    <t>Other current financial liabilities</t>
  </si>
  <si>
    <t>National social insurance mandatory contributions and other taxes</t>
  </si>
  <si>
    <t>Advances received for connection charges</t>
  </si>
  <si>
    <t>Other current non-financial liabilities</t>
  </si>
  <si>
    <t>TOTAL payables to suppliers and other creditors, including:</t>
  </si>
  <si>
    <t>TOTAL payables to other creditors</t>
  </si>
  <si>
    <t>21. Payables to suppliers and other creditors</t>
  </si>
  <si>
    <t>Saņemtie pieslēgumu maksas avansi</t>
  </si>
  <si>
    <t>Uz nākamo periodu ieņēmumiem attiecinātie avansi pēc pieslēgumu izbūves pabeigšanas</t>
  </si>
  <si>
    <t>Saņemto pieslēgumu maksas avansu kustība:</t>
  </si>
  <si>
    <t>Movement of connection charge advances received:</t>
  </si>
  <si>
    <t>Advances reclassified to deferred revenue after completion of connections</t>
  </si>
  <si>
    <t>22.  Patiesās vērtības apsvērumi</t>
  </si>
  <si>
    <t>Pārvērtētie pamatlīdzekļi (10.2. pielikums)</t>
  </si>
  <si>
    <t>Aktīvi, kuriem patiesā vērtība tiek uzrādīta:</t>
  </si>
  <si>
    <t>Nauda (16. pielikums)</t>
  </si>
  <si>
    <t>Parādi no līgumiem ar klientiem (13. pielikums)</t>
  </si>
  <si>
    <t>Pārējie ilgtermiņa finanšu ieguldījumi (11. pielikums)</t>
  </si>
  <si>
    <t>Citi debitori (14. pielikums)</t>
  </si>
  <si>
    <t>Saistības, kurām patiesā vērtība tiek uzrādīta:</t>
  </si>
  <si>
    <t>Aizņēmumi (20. pielikums)</t>
  </si>
  <si>
    <t>Nomas saistības (20. pielikums)</t>
  </si>
  <si>
    <t>Parādi piegādātājiem un pārējiem kreditoriem (21. pielikums)</t>
  </si>
  <si>
    <t>14 865 954</t>
  </si>
  <si>
    <t>31 467 851</t>
  </si>
  <si>
    <t>At 31.12.2022</t>
  </si>
  <si>
    <t>Assets that are measured at fair value:</t>
  </si>
  <si>
    <t>Revalued property, plant and equipment (Note 10.2)</t>
  </si>
  <si>
    <t>Assets for which fair value is reported:</t>
  </si>
  <si>
    <t>Cash (Note 16)</t>
  </si>
  <si>
    <t>Receivables from contracts with customers (Note 13)</t>
  </si>
  <si>
    <t>Other non-current financial investments (Note 11)</t>
  </si>
  <si>
    <t>Other receivables (Note 14)</t>
  </si>
  <si>
    <t>Liabilities at fair value:</t>
  </si>
  <si>
    <t>Borrowings (Note 20)</t>
  </si>
  <si>
    <t>Lease liabilities (Note 20)</t>
  </si>
  <si>
    <t>Payables to suppliers and other payables (Note 21)</t>
  </si>
  <si>
    <t>At 31.12.2021</t>
  </si>
  <si>
    <t>Payables to suppliers and other creditors (Note 21)</t>
  </si>
  <si>
    <t>22. Fair value considerations</t>
  </si>
  <si>
    <t>1 002 322 082</t>
  </si>
  <si>
    <t>Liabilities for which fair value is reported:</t>
  </si>
  <si>
    <t>NVB</t>
  </si>
  <si>
    <t>25. Darījumi ar saistītajām pusēm</t>
  </si>
  <si>
    <t>25.  Transactions with related parties</t>
  </si>
  <si>
    <t>Gāzes uzglabāšana un pārvade</t>
  </si>
  <si>
    <t>Balancing electricity</t>
  </si>
  <si>
    <t>Regulating electricity</t>
  </si>
  <si>
    <t>Reactive energy revenues</t>
  </si>
  <si>
    <t>Compulsory procurement components</t>
  </si>
  <si>
    <t>Gas storage and transmission</t>
  </si>
  <si>
    <t>Total revenue from transactions with related companies</t>
  </si>
  <si>
    <t>Cost</t>
  </si>
  <si>
    <t>Electricity for business use</t>
  </si>
  <si>
    <t>Capacity reserve for electricity system security</t>
  </si>
  <si>
    <t>Use of synchronous compensators</t>
  </si>
  <si>
    <t>Electric power overload elimination</t>
  </si>
  <si>
    <t>Interest payments on long-term borrowings</t>
  </si>
  <si>
    <t>Lease of PPE and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</si>
</sst>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4"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
      <sz val="10"/>
      <color theme="1"/>
      <name val="Calibri"/>
      <family val="2"/>
      <scheme val="minor"/>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2" tint="-9.9978637043366805E-2"/>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437">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4" fillId="4" borderId="2" xfId="0" applyFont="1" applyFill="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3" borderId="3"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Border="1" applyAlignment="1">
      <alignment horizontal="right" vertical="center" wrapText="1"/>
    </xf>
    <xf numFmtId="9" fontId="29" fillId="0" borderId="0" xfId="58" applyFont="1" applyBorder="1" applyAlignment="1">
      <alignment horizontal="right" vertical="center" wrapText="1"/>
    </xf>
    <xf numFmtId="0" fontId="28" fillId="0" borderId="0" xfId="61" applyFont="1" applyBorder="1" applyAlignment="1">
      <alignment horizontal="justify"/>
    </xf>
    <xf numFmtId="0" fontId="33" fillId="0" borderId="0" xfId="61" applyFont="1" applyBorder="1" applyAlignment="1">
      <alignment horizontal="justify"/>
    </xf>
    <xf numFmtId="3" fontId="33" fillId="0" borderId="0" xfId="61" applyNumberFormat="1" applyFont="1" applyBorder="1" applyAlignment="1">
      <alignment horizontal="right" vertical="center" wrapText="1"/>
    </xf>
    <xf numFmtId="3" fontId="33" fillId="0" borderId="0" xfId="61" applyNumberFormat="1" applyFont="1" applyBorder="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0" fontId="0" fillId="0" borderId="0" xfId="0" applyBorder="1"/>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Fill="1"/>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5"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3" fontId="4" fillId="3" borderId="0" xfId="0" applyNumberFormat="1" applyFont="1" applyFill="1" applyBorder="1" applyAlignment="1">
      <alignment horizontal="right" vertical="center" wrapText="1"/>
    </xf>
    <xf numFmtId="3" fontId="26" fillId="3" borderId="0" xfId="0" applyNumberFormat="1" applyFont="1" applyFill="1" applyBorder="1" applyAlignment="1">
      <alignment horizontal="right" vertical="center" wrapText="1"/>
    </xf>
    <xf numFmtId="0" fontId="4" fillId="0" borderId="0" xfId="0" applyFont="1" applyBorder="1" applyAlignment="1">
      <alignment horizontal="center"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Border="1" applyAlignment="1">
      <alignment horizontal="center" vertical="center" wrapText="1"/>
    </xf>
    <xf numFmtId="168" fontId="26" fillId="0" borderId="0" xfId="0" applyNumberFormat="1" applyFont="1" applyFill="1" applyBorder="1" applyAlignment="1">
      <alignment horizontal="right" vertical="center" wrapText="1"/>
    </xf>
    <xf numFmtId="3" fontId="5" fillId="0" borderId="0" xfId="0" applyNumberFormat="1" applyFont="1" applyFill="1" applyAlignment="1">
      <alignment horizontal="right" vertical="center" wrapText="1"/>
    </xf>
    <xf numFmtId="0" fontId="4" fillId="0" borderId="0" xfId="0" applyFont="1" applyFill="1" applyAlignment="1">
      <alignment vertical="center" wrapText="1"/>
    </xf>
    <xf numFmtId="0" fontId="3" fillId="0" borderId="0" xfId="0" applyFont="1" applyFill="1" applyAlignment="1">
      <alignment horizontal="center" vertical="center" wrapText="1"/>
    </xf>
    <xf numFmtId="168" fontId="26" fillId="0" borderId="0" xfId="0" applyNumberFormat="1" applyFont="1" applyFill="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171" fontId="30" fillId="5" borderId="0" xfId="0" applyNumberFormat="1" applyFont="1" applyFill="1" applyBorder="1" applyAlignment="1">
      <alignment horizontal="right" vertical="center" wrapText="1"/>
    </xf>
    <xf numFmtId="171" fontId="30" fillId="0" borderId="0" xfId="0" applyNumberFormat="1" applyFont="1" applyBorder="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0" fillId="0" borderId="0" xfId="0" applyFont="1"/>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4" fillId="0" borderId="0" xfId="0" applyFont="1" applyBorder="1"/>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Border="1" applyAlignment="1">
      <alignment vertical="center"/>
    </xf>
    <xf numFmtId="168" fontId="26" fillId="3" borderId="0"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5" fillId="3" borderId="0" xfId="0" quotePrefix="1" applyFont="1" applyFill="1" applyBorder="1" applyAlignment="1">
      <alignment vertical="center" wrapText="1"/>
    </xf>
    <xf numFmtId="0" fontId="2" fillId="3" borderId="0" xfId="0" applyFont="1" applyFill="1" applyBorder="1" applyAlignment="1">
      <alignment horizontal="center" vertical="center" wrapText="1"/>
    </xf>
    <xf numFmtId="168" fontId="25" fillId="3" borderId="0" xfId="0" applyNumberFormat="1" applyFont="1" applyFill="1" applyBorder="1" applyAlignment="1">
      <alignment horizontal="right" vertical="center" wrapText="1"/>
    </xf>
    <xf numFmtId="0" fontId="25" fillId="3" borderId="1" xfId="0" quotePrefix="1" applyFont="1" applyFill="1" applyBorder="1" applyAlignment="1">
      <alignment vertical="center" wrapText="1"/>
    </xf>
    <xf numFmtId="0" fontId="25" fillId="3" borderId="0" xfId="0" quotePrefix="1" applyFont="1" applyFill="1" applyBorder="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ont="1"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 fillId="0" borderId="3" xfId="0" quotePrefix="1" applyFont="1" applyBorder="1" applyAlignment="1">
      <alignment horizontal="left" indent="1"/>
    </xf>
    <xf numFmtId="0" fontId="0" fillId="0" borderId="3" xfId="0" quotePrefix="1" applyBorder="1" applyAlignment="1">
      <alignment horizontal="left" inden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2" fillId="0" borderId="0" xfId="0" applyFont="1" applyAlignment="1">
      <alignment wrapText="1"/>
    </xf>
    <xf numFmtId="0" fontId="24" fillId="0" borderId="0" xfId="0" applyFont="1" applyAlignment="1">
      <alignment wrapText="1"/>
    </xf>
    <xf numFmtId="0" fontId="27" fillId="3" borderId="25"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6" fillId="3" borderId="0" xfId="0" applyFont="1" applyFill="1" applyBorder="1" applyAlignment="1">
      <alignment vertical="center" wrapText="1"/>
    </xf>
    <xf numFmtId="0" fontId="2" fillId="0" borderId="0" xfId="0" applyFont="1" applyAlignment="1">
      <alignment horizont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9" fillId="0" borderId="12" xfId="58" applyNumberFormat="1" applyFont="1" applyBorder="1" applyAlignment="1">
      <alignment horizontal="right" vertical="center" wrapText="1"/>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ont="1" applyFill="1" applyBorder="1" applyAlignment="1">
      <alignment horizontal="right" vertical="center" wrapText="1"/>
    </xf>
    <xf numFmtId="171" fontId="0" fillId="0" borderId="1" xfId="0" applyNumberFormat="1" applyFon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26" fillId="3" borderId="0" xfId="0"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0" fillId="0" borderId="0" xfId="0" applyFill="1" applyAlignment="1">
      <alignment horizontal="right"/>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28" fillId="0" borderId="0" xfId="61" applyFont="1" applyBorder="1" applyAlignment="1">
      <alignment horizontal="center" wrapText="1"/>
    </xf>
    <xf numFmtId="0" fontId="37" fillId="0" borderId="0" xfId="0" applyFont="1" applyAlignment="1">
      <alignment horizontal="center"/>
    </xf>
    <xf numFmtId="0" fontId="14" fillId="2" borderId="0" xfId="0" applyNumberFormat="1" applyFont="1" applyFill="1" applyAlignment="1">
      <alignment horizontal="center" vertical="center" wrapText="1"/>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Border="1" applyAlignment="1">
      <alignment horizontal="justify" vertical="center" wrapText="1"/>
    </xf>
    <xf numFmtId="0" fontId="2" fillId="0" borderId="0" xfId="0" applyFont="1" applyBorder="1"/>
    <xf numFmtId="0" fontId="2" fillId="0" borderId="15" xfId="0" applyFont="1" applyBorder="1" applyAlignment="1">
      <alignment horizontal="right"/>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0" fontId="34" fillId="0" borderId="0" xfId="0" applyFont="1" applyFill="1" applyBorder="1"/>
    <xf numFmtId="0" fontId="23" fillId="0" borderId="0" xfId="0"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0" fillId="0" borderId="0" xfId="0" applyFill="1" applyBorder="1" applyAlignment="1">
      <alignment horizontal="right"/>
    </xf>
    <xf numFmtId="171" fontId="27" fillId="0" borderId="0" xfId="1" applyNumberFormat="1" applyFont="1" applyFill="1" applyBorder="1" applyAlignment="1">
      <alignment horizontal="right" vertical="center" wrapText="1"/>
    </xf>
    <xf numFmtId="171" fontId="28" fillId="0" borderId="0" xfId="2" applyNumberFormat="1" applyFont="1" applyFill="1" applyBorder="1" applyAlignment="1">
      <alignment horizontal="right" vertical="center" wrapText="1"/>
    </xf>
    <xf numFmtId="0" fontId="0" fillId="0" borderId="0" xfId="0" applyFill="1" applyBorder="1"/>
    <xf numFmtId="0" fontId="28" fillId="3" borderId="1" xfId="2" quotePrefix="1" applyFont="1" applyFill="1" applyBorder="1" applyAlignment="1">
      <alignment vertical="center" wrapText="1"/>
    </xf>
    <xf numFmtId="171" fontId="27" fillId="0" borderId="0" xfId="2" applyNumberFormat="1" applyFont="1" applyFill="1" applyBorder="1" applyAlignment="1">
      <alignment horizontal="right" vertical="center" wrapText="1"/>
    </xf>
    <xf numFmtId="0" fontId="23" fillId="0" borderId="0" xfId="0" applyFont="1" applyFill="1" applyBorder="1" applyAlignment="1">
      <alignment horizontal="center" vertical="center"/>
    </xf>
    <xf numFmtId="0" fontId="28" fillId="3" borderId="0" xfId="2" quotePrefix="1" applyFont="1" applyFill="1" applyBorder="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0" fontId="23" fillId="0" borderId="0" xfId="0" applyFont="1" applyFill="1" applyBorder="1" applyAlignment="1">
      <alignment horizontal="center" vertical="center"/>
    </xf>
    <xf numFmtId="14" fontId="26" fillId="4" borderId="1" xfId="0" applyNumberFormat="1" applyFont="1" applyFill="1" applyBorder="1" applyAlignment="1">
      <alignment horizontal="left" vertical="center" wrapText="1"/>
    </xf>
    <xf numFmtId="0" fontId="27" fillId="2" borderId="0" xfId="2" applyFont="1" applyFill="1" applyAlignment="1">
      <alignment horizontal="center"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Border="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Border="1" applyAlignment="1">
      <alignment horizontal="center" vertical="center" wrapText="1"/>
    </xf>
    <xf numFmtId="171" fontId="0" fillId="5" borderId="0" xfId="0" applyNumberFormat="1" applyFont="1" applyFill="1" applyBorder="1" applyAlignment="1">
      <alignment horizontal="right" vertical="center" wrapText="1"/>
    </xf>
    <xf numFmtId="171" fontId="0" fillId="0" borderId="0" xfId="0" applyNumberFormat="1" applyFont="1" applyBorder="1" applyAlignment="1">
      <alignment horizontal="right" vertical="center" wrapText="1"/>
    </xf>
    <xf numFmtId="171" fontId="5" fillId="3" borderId="4" xfId="0" applyNumberFormat="1" applyFont="1" applyFill="1" applyBorder="1" applyAlignment="1">
      <alignment horizontal="right" vertical="center" wrapText="1"/>
    </xf>
    <xf numFmtId="171" fontId="2" fillId="0" borderId="0" xfId="0" applyNumberFormat="1" applyFont="1" applyAlignment="1">
      <alignment horizontal="right"/>
    </xf>
    <xf numFmtId="171" fontId="14" fillId="3" borderId="25" xfId="0" applyNumberFormat="1" applyFont="1" applyFill="1" applyBorder="1" applyAlignment="1">
      <alignment horizontal="right" vertical="center" wrapText="1"/>
    </xf>
    <xf numFmtId="171" fontId="3" fillId="0" borderId="0" xfId="0" applyNumberFormat="1" applyFont="1" applyAlignment="1">
      <alignment horizontal="right"/>
    </xf>
    <xf numFmtId="0" fontId="27" fillId="3" borderId="0" xfId="0" applyFont="1" applyFill="1" applyBorder="1" applyAlignment="1">
      <alignment horizontal="center" vertical="center" wrapText="1"/>
    </xf>
    <xf numFmtId="171" fontId="14" fillId="3" borderId="0" xfId="0" applyNumberFormat="1" applyFont="1" applyFill="1" applyBorder="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168" fontId="4" fillId="0" borderId="0" xfId="0" applyNumberFormat="1" applyFont="1" applyFill="1" applyBorder="1" applyAlignment="1">
      <alignment horizontal="right" vertical="center"/>
    </xf>
    <xf numFmtId="168" fontId="5" fillId="0" borderId="0" xfId="0" applyNumberFormat="1" applyFont="1" applyFill="1" applyBorder="1" applyAlignment="1">
      <alignment horizontal="right" vertical="center"/>
    </xf>
    <xf numFmtId="168" fontId="26" fillId="0" borderId="0" xfId="0" applyNumberFormat="1" applyFont="1" applyFill="1" applyBorder="1" applyAlignment="1">
      <alignment horizontal="right" vertical="center"/>
    </xf>
    <xf numFmtId="168" fontId="25" fillId="0" borderId="0" xfId="0" applyNumberFormat="1" applyFont="1" applyFill="1" applyBorder="1" applyAlignment="1">
      <alignment horizontal="right" vertical="center"/>
    </xf>
    <xf numFmtId="0" fontId="23" fillId="0" borderId="0" xfId="0" applyFont="1" applyFill="1" applyBorder="1" applyAlignment="1">
      <alignment horizontal="center" vertical="center"/>
    </xf>
    <xf numFmtId="174" fontId="28" fillId="0" borderId="12" xfId="58" applyNumberFormat="1" applyFont="1" applyBorder="1" applyAlignment="1">
      <alignment horizontal="center" vertical="center"/>
    </xf>
    <xf numFmtId="174" fontId="28" fillId="0" borderId="22" xfId="58" applyNumberFormat="1" applyFont="1" applyBorder="1" applyAlignment="1">
      <alignment horizontal="center" vertical="center"/>
    </xf>
    <xf numFmtId="9" fontId="28" fillId="0" borderId="12" xfId="58" applyFont="1" applyBorder="1" applyAlignment="1">
      <alignment horizontal="center" vertical="center"/>
    </xf>
    <xf numFmtId="9" fontId="28" fillId="0" borderId="22" xfId="58" applyFont="1" applyBorder="1" applyAlignment="1">
      <alignment horizontal="center" vertical="center"/>
    </xf>
    <xf numFmtId="9" fontId="28" fillId="0" borderId="12" xfId="58" applyNumberFormat="1" applyFont="1" applyBorder="1" applyAlignment="1">
      <alignment horizontal="center" vertical="center"/>
    </xf>
    <xf numFmtId="9" fontId="28" fillId="0" borderId="22" xfId="58" applyNumberFormat="1" applyFont="1" applyBorder="1" applyAlignment="1">
      <alignment horizontal="center" vertical="center"/>
    </xf>
    <xf numFmtId="3" fontId="33" fillId="0" borderId="12" xfId="61" applyNumberFormat="1" applyFont="1" applyBorder="1" applyAlignment="1">
      <alignment horizontal="center" vertical="center"/>
    </xf>
    <xf numFmtId="3" fontId="33" fillId="0" borderId="22" xfId="61" applyNumberFormat="1" applyFont="1" applyBorder="1" applyAlignment="1">
      <alignment horizontal="center" vertical="center"/>
    </xf>
    <xf numFmtId="169" fontId="33" fillId="0" borderId="0" xfId="32" applyNumberFormat="1" applyFont="1" applyAlignment="1">
      <alignment horizontal="center" vertical="center"/>
    </xf>
    <xf numFmtId="169" fontId="33" fillId="0" borderId="22" xfId="32" applyNumberFormat="1" applyFont="1" applyBorder="1" applyAlignment="1">
      <alignment horizontal="center" vertical="center"/>
    </xf>
    <xf numFmtId="3" fontId="28" fillId="0" borderId="22" xfId="58" applyNumberFormat="1" applyFont="1" applyBorder="1" applyAlignment="1">
      <alignment horizontal="center" vertical="center"/>
    </xf>
    <xf numFmtId="0" fontId="28" fillId="0" borderId="12" xfId="58" applyNumberFormat="1" applyFont="1" applyBorder="1" applyAlignment="1">
      <alignment horizontal="center" vertical="center"/>
    </xf>
    <xf numFmtId="0" fontId="28" fillId="0" borderId="22" xfId="58" applyNumberFormat="1" applyFont="1" applyBorder="1" applyAlignment="1">
      <alignment horizontal="center" vertical="center"/>
    </xf>
    <xf numFmtId="0" fontId="28" fillId="0" borderId="22" xfId="62" applyNumberFormat="1" applyFont="1" applyBorder="1" applyAlignment="1">
      <alignment horizontal="center" vertical="center"/>
    </xf>
    <xf numFmtId="0" fontId="28" fillId="0" borderId="12" xfId="58" applyNumberFormat="1" applyFont="1" applyFill="1" applyBorder="1" applyAlignment="1">
      <alignment horizontal="center" vertical="center"/>
    </xf>
    <xf numFmtId="0" fontId="43" fillId="0" borderId="0" xfId="0" applyFont="1" applyAlignment="1">
      <alignment wrapText="1"/>
    </xf>
    <xf numFmtId="168" fontId="5" fillId="3" borderId="1" xfId="0" applyNumberFormat="1" applyFont="1" applyFill="1" applyBorder="1" applyAlignment="1">
      <alignment horizontal="left" vertical="center" wrapText="1"/>
    </xf>
    <xf numFmtId="0" fontId="4" fillId="4" borderId="6" xfId="0" applyFont="1" applyFill="1" applyBorder="1" applyAlignment="1">
      <alignment vertical="center" wrapText="1"/>
    </xf>
    <xf numFmtId="0" fontId="23" fillId="6" borderId="0" xfId="0" applyFont="1" applyFill="1" applyAlignment="1">
      <alignment vertical="center"/>
    </xf>
    <xf numFmtId="0" fontId="23" fillId="7" borderId="0" xfId="0" applyFont="1" applyFill="1" applyAlignment="1">
      <alignment vertical="center"/>
    </xf>
    <xf numFmtId="0" fontId="24" fillId="2" borderId="0" xfId="2" applyFont="1" applyFill="1" applyAlignment="1">
      <alignment vertical="center" wrapText="1"/>
    </xf>
    <xf numFmtId="0" fontId="24" fillId="0" borderId="0" xfId="2" applyFont="1" applyFill="1" applyAlignment="1">
      <alignment vertical="center" wrapText="1"/>
    </xf>
    <xf numFmtId="0" fontId="0" fillId="0" borderId="0" xfId="0" applyFont="1" applyAlignment="1">
      <alignment wrapText="1"/>
    </xf>
    <xf numFmtId="0" fontId="0" fillId="0" borderId="0" xfId="0" applyFont="1" applyFill="1" applyBorder="1" applyAlignment="1">
      <alignment horizontal="right"/>
    </xf>
    <xf numFmtId="0" fontId="28" fillId="3" borderId="0" xfId="2" applyFont="1" applyFill="1" applyBorder="1" applyAlignment="1">
      <alignment vertical="center" wrapText="1"/>
    </xf>
    <xf numFmtId="171" fontId="28" fillId="0" borderId="0" xfId="2" applyNumberFormat="1" applyFont="1" applyBorder="1" applyAlignment="1">
      <alignment horizontal="right" vertical="center" wrapText="1"/>
    </xf>
    <xf numFmtId="171" fontId="28" fillId="3" borderId="0" xfId="2" applyNumberFormat="1" applyFont="1" applyFill="1" applyBorder="1" applyAlignment="1">
      <alignment horizontal="right" vertical="center" wrapText="1"/>
    </xf>
    <xf numFmtId="3" fontId="0" fillId="0" borderId="0" xfId="0" applyNumberFormat="1" applyFont="1" applyAlignment="1">
      <alignment horizontal="right"/>
    </xf>
    <xf numFmtId="0" fontId="27" fillId="3" borderId="0" xfId="2" applyFont="1" applyFill="1" applyBorder="1" applyAlignment="1">
      <alignment vertical="center" wrapText="1"/>
    </xf>
    <xf numFmtId="0" fontId="27" fillId="3" borderId="0" xfId="2" quotePrefix="1" applyFont="1" applyFill="1" applyBorder="1" applyAlignment="1">
      <alignment vertical="center" wrapText="1"/>
    </xf>
    <xf numFmtId="171" fontId="27" fillId="0" borderId="1" xfId="2" applyNumberFormat="1" applyFont="1" applyBorder="1" applyAlignment="1">
      <alignment horizontal="right" vertical="center" wrapText="1"/>
    </xf>
    <xf numFmtId="171" fontId="27" fillId="3" borderId="1" xfId="2" applyNumberFormat="1" applyFont="1" applyFill="1" applyBorder="1" applyAlignment="1">
      <alignment horizontal="right" vertical="center" wrapText="1"/>
    </xf>
    <xf numFmtId="0" fontId="14" fillId="2" borderId="0" xfId="0" applyNumberFormat="1" applyFont="1" applyFill="1" applyBorder="1" applyAlignment="1">
      <alignment horizontal="center" vertical="center" wrapText="1"/>
    </xf>
    <xf numFmtId="14" fontId="14" fillId="2" borderId="0" xfId="0" applyNumberFormat="1" applyFont="1" applyFill="1" applyBorder="1" applyAlignment="1">
      <alignment horizontal="center" vertical="center" wrapText="1"/>
    </xf>
    <xf numFmtId="171" fontId="28" fillId="0" borderId="1" xfId="2" applyNumberFormat="1" applyFont="1" applyBorder="1" applyAlignment="1">
      <alignment horizontal="right" vertical="center" wrapText="1"/>
    </xf>
    <xf numFmtId="171" fontId="28" fillId="3" borderId="1" xfId="2" applyNumberFormat="1" applyFont="1" applyFill="1" applyBorder="1" applyAlignment="1">
      <alignment horizontal="right" vertical="center" wrapText="1"/>
    </xf>
    <xf numFmtId="0" fontId="0" fillId="0" borderId="0" xfId="0" applyAlignment="1">
      <alignment vertical="top" wrapText="1"/>
    </xf>
    <xf numFmtId="171" fontId="28" fillId="0" borderId="4" xfId="2" applyNumberFormat="1" applyFont="1" applyBorder="1" applyAlignment="1">
      <alignment horizontal="right" vertical="center" wrapText="1"/>
    </xf>
    <xf numFmtId="171" fontId="28" fillId="3" borderId="4" xfId="2" applyNumberFormat="1" applyFont="1" applyFill="1" applyBorder="1" applyAlignment="1">
      <alignment horizontal="right" vertical="center" wrapText="1"/>
    </xf>
    <xf numFmtId="171" fontId="27" fillId="0" borderId="0" xfId="2" applyNumberFormat="1" applyFont="1" applyBorder="1" applyAlignment="1">
      <alignment horizontal="right" vertical="center" wrapText="1"/>
    </xf>
    <xf numFmtId="171" fontId="27" fillId="3" borderId="0" xfId="2" applyNumberFormat="1" applyFont="1" applyFill="1" applyBorder="1" applyAlignment="1">
      <alignment horizontal="right" vertical="center" wrapText="1"/>
    </xf>
    <xf numFmtId="0" fontId="24" fillId="0" borderId="0" xfId="0" applyFont="1" applyBorder="1"/>
    <xf numFmtId="0" fontId="28" fillId="3" borderId="1" xfId="2" applyFont="1" applyFill="1" applyBorder="1" applyAlignment="1">
      <alignment horizontal="left" vertical="center" wrapText="1" indent="1"/>
    </xf>
    <xf numFmtId="0" fontId="28" fillId="3" borderId="0" xfId="2" applyFont="1" applyFill="1" applyBorder="1" applyAlignment="1">
      <alignment horizontal="left" vertical="center" wrapText="1" indent="1"/>
    </xf>
    <xf numFmtId="0" fontId="28" fillId="3" borderId="1" xfId="2" quotePrefix="1" applyFont="1" applyFill="1" applyBorder="1" applyAlignment="1">
      <alignment horizontal="left" vertical="center" wrapText="1" indent="1"/>
    </xf>
    <xf numFmtId="0" fontId="28" fillId="3" borderId="0" xfId="2" quotePrefix="1" applyFont="1" applyFill="1" applyBorder="1" applyAlignment="1">
      <alignment horizontal="left" vertical="center" wrapText="1" indent="1"/>
    </xf>
    <xf numFmtId="0" fontId="24" fillId="11" borderId="0" xfId="0" applyFont="1" applyFill="1"/>
    <xf numFmtId="0" fontId="24" fillId="11" borderId="0" xfId="0" applyFont="1" applyFill="1" applyAlignment="1">
      <alignment wrapText="1"/>
    </xf>
    <xf numFmtId="0" fontId="24" fillId="0" borderId="0" xfId="0" applyFont="1" applyAlignment="1">
      <alignment horizontal="right"/>
    </xf>
    <xf numFmtId="0" fontId="14" fillId="2" borderId="0" xfId="0" applyNumberFormat="1" applyFont="1" applyFill="1" applyAlignment="1">
      <alignment horizontal="left" wrapText="1"/>
    </xf>
    <xf numFmtId="0" fontId="0" fillId="0" borderId="0" xfId="0" applyFont="1" applyBorder="1"/>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Fill="1" applyBorder="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4" fillId="10" borderId="0" xfId="0" applyFont="1" applyFill="1" applyAlignment="1">
      <alignment horizontal="center"/>
    </xf>
    <xf numFmtId="0" fontId="24" fillId="7" borderId="0" xfId="0" applyFont="1" applyFill="1" applyAlignment="1">
      <alignment horizontal="center"/>
    </xf>
    <xf numFmtId="0" fontId="28" fillId="0" borderId="10" xfId="0" applyFont="1" applyFill="1" applyBorder="1" applyAlignment="1">
      <alignment horizontal="left" vertical="center" wrapText="1"/>
    </xf>
    <xf numFmtId="0" fontId="25" fillId="0" borderId="1" xfId="0" applyFont="1" applyFill="1" applyBorder="1" applyAlignment="1">
      <alignment vertical="center" wrapText="1"/>
    </xf>
    <xf numFmtId="171" fontId="28" fillId="0" borderId="3" xfId="0" applyNumberFormat="1" applyFont="1" applyFill="1" applyBorder="1" applyAlignment="1">
      <alignment horizontal="right" vertical="center" wrapText="1"/>
    </xf>
    <xf numFmtId="171" fontId="28" fillId="0" borderId="3" xfId="1" applyNumberFormat="1" applyFont="1" applyFill="1" applyBorder="1" applyAlignment="1">
      <alignment horizontal="right" vertical="center" wrapText="1"/>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R32"/>
  <sheetViews>
    <sheetView showGridLines="0" tabSelected="1" zoomScale="90" zoomScaleNormal="90" workbookViewId="0">
      <selection activeCell="B33" sqref="B33"/>
    </sheetView>
  </sheetViews>
  <sheetFormatPr defaultRowHeight="15" x14ac:dyDescent="0.25"/>
  <cols>
    <col min="1" max="1" width="47.140625" customWidth="1"/>
    <col min="2" max="2" width="47.140625" style="95"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 min="14" max="14" width="9.140625" style="140"/>
    <col min="19" max="16384" width="9.140625" style="140"/>
  </cols>
  <sheetData>
    <row r="1" spans="1:18" s="188" customFormat="1" ht="45" x14ac:dyDescent="0.25">
      <c r="A1" s="96" t="s">
        <v>556</v>
      </c>
      <c r="B1" s="96" t="s">
        <v>555</v>
      </c>
      <c r="C1" s="94"/>
      <c r="D1" s="94"/>
      <c r="E1" s="94"/>
      <c r="F1" s="94"/>
      <c r="G1" s="94"/>
      <c r="H1" s="94"/>
      <c r="I1" s="94"/>
      <c r="J1" s="94"/>
      <c r="K1" s="94"/>
      <c r="L1" s="94"/>
      <c r="M1" s="94"/>
    </row>
    <row r="2" spans="1:18" s="188" customFormat="1" ht="15.75" x14ac:dyDescent="0.25">
      <c r="A2" s="96"/>
      <c r="B2" s="96"/>
      <c r="C2" s="94"/>
      <c r="D2" s="94"/>
      <c r="E2" s="418" t="s">
        <v>68</v>
      </c>
      <c r="F2" s="418"/>
      <c r="G2" s="418"/>
      <c r="H2" s="418"/>
      <c r="I2" s="163"/>
      <c r="J2" s="417" t="s">
        <v>98</v>
      </c>
      <c r="K2" s="417"/>
      <c r="L2" s="417"/>
      <c r="M2" s="417"/>
    </row>
    <row r="3" spans="1:18" ht="14.45" customHeight="1" x14ac:dyDescent="0.25">
      <c r="A3" s="419" t="s">
        <v>54</v>
      </c>
      <c r="B3" s="419" t="s">
        <v>99</v>
      </c>
      <c r="C3" s="97"/>
      <c r="D3" s="97"/>
      <c r="E3" s="421">
        <v>2022</v>
      </c>
      <c r="F3" s="421">
        <v>2021</v>
      </c>
      <c r="G3" s="423" t="s">
        <v>0</v>
      </c>
      <c r="H3" s="98" t="s">
        <v>0</v>
      </c>
      <c r="J3" s="421">
        <v>2022</v>
      </c>
      <c r="K3" s="421">
        <v>2021</v>
      </c>
      <c r="L3" s="423" t="s">
        <v>0</v>
      </c>
      <c r="M3" s="98" t="s">
        <v>0</v>
      </c>
    </row>
    <row r="4" spans="1:18" x14ac:dyDescent="0.25">
      <c r="A4" s="420"/>
      <c r="B4" s="420"/>
      <c r="C4" s="122"/>
      <c r="D4" s="123"/>
      <c r="E4" s="422"/>
      <c r="F4" s="422"/>
      <c r="G4" s="424"/>
      <c r="H4" s="124" t="s">
        <v>1</v>
      </c>
      <c r="J4" s="422"/>
      <c r="K4" s="422"/>
      <c r="L4" s="424"/>
      <c r="M4" s="124" t="s">
        <v>1</v>
      </c>
    </row>
    <row r="5" spans="1:18" x14ac:dyDescent="0.25">
      <c r="A5" s="99" t="s">
        <v>69</v>
      </c>
      <c r="B5" s="99" t="s">
        <v>9</v>
      </c>
      <c r="C5" s="276" t="s">
        <v>3</v>
      </c>
      <c r="D5" s="93"/>
      <c r="E5" s="243">
        <v>351132</v>
      </c>
      <c r="F5" s="244">
        <v>182699</v>
      </c>
      <c r="G5" s="245">
        <f>E5-F5</f>
        <v>168433</v>
      </c>
      <c r="H5" s="92">
        <f>G5/F5</f>
        <v>0.9219152814191649</v>
      </c>
      <c r="J5" s="243">
        <v>296000</v>
      </c>
      <c r="K5" s="244">
        <v>125787</v>
      </c>
      <c r="L5" s="245">
        <f>J5-K5</f>
        <v>170213</v>
      </c>
      <c r="M5" s="92">
        <f>L5/K5</f>
        <v>1.3531843513240638</v>
      </c>
    </row>
    <row r="6" spans="1:18" x14ac:dyDescent="0.25">
      <c r="A6" s="100" t="s">
        <v>4</v>
      </c>
      <c r="B6" s="100" t="s">
        <v>4</v>
      </c>
      <c r="C6" s="277" t="s">
        <v>3</v>
      </c>
      <c r="D6" s="91"/>
      <c r="E6" s="246">
        <v>72534</v>
      </c>
      <c r="F6" s="247">
        <v>69143</v>
      </c>
      <c r="G6" s="245">
        <f>E6-F6</f>
        <v>3391</v>
      </c>
      <c r="H6" s="92">
        <f>G6/F6</f>
        <v>4.9043287100646489E-2</v>
      </c>
      <c r="J6" s="246">
        <v>40319</v>
      </c>
      <c r="K6" s="247">
        <v>35578</v>
      </c>
      <c r="L6" s="245">
        <f t="shared" ref="L6:L7" si="0">J6-K6</f>
        <v>4741</v>
      </c>
      <c r="M6" s="92">
        <f t="shared" ref="M6:M7" si="1">L6/K6</f>
        <v>0.13325650683006351</v>
      </c>
    </row>
    <row r="7" spans="1:18" x14ac:dyDescent="0.25">
      <c r="A7" s="100" t="s">
        <v>81</v>
      </c>
      <c r="B7" s="112" t="s">
        <v>85</v>
      </c>
      <c r="C7" s="277" t="s">
        <v>3</v>
      </c>
      <c r="D7" s="91"/>
      <c r="E7" s="248">
        <v>16160</v>
      </c>
      <c r="F7" s="247">
        <v>10097</v>
      </c>
      <c r="G7" s="245">
        <f>E7-F7</f>
        <v>6063</v>
      </c>
      <c r="H7" s="92">
        <f>G7/F7</f>
        <v>0.60047538872932549</v>
      </c>
      <c r="J7" s="248">
        <v>10990</v>
      </c>
      <c r="K7" s="247">
        <v>54846</v>
      </c>
      <c r="L7" s="245">
        <f t="shared" si="0"/>
        <v>-43856</v>
      </c>
      <c r="M7" s="92">
        <f t="shared" si="1"/>
        <v>-0.79962075629945661</v>
      </c>
    </row>
    <row r="8" spans="1:18" x14ac:dyDescent="0.25">
      <c r="A8" s="249"/>
      <c r="B8" s="250"/>
      <c r="C8" s="277"/>
      <c r="D8" s="91"/>
      <c r="E8" s="252"/>
      <c r="F8" s="132"/>
      <c r="G8" s="125"/>
      <c r="H8" s="87"/>
      <c r="J8" s="251"/>
      <c r="K8" s="247"/>
      <c r="L8" s="245"/>
      <c r="M8" s="92"/>
    </row>
    <row r="9" spans="1:18" x14ac:dyDescent="0.25">
      <c r="A9" s="121"/>
      <c r="B9" s="121"/>
      <c r="C9" s="277"/>
      <c r="D9" s="85"/>
      <c r="E9" s="256">
        <v>44926</v>
      </c>
      <c r="F9" s="257">
        <v>44561</v>
      </c>
      <c r="G9" s="129"/>
      <c r="H9" s="84"/>
      <c r="I9" s="258"/>
      <c r="J9" s="256">
        <v>44926</v>
      </c>
      <c r="K9" s="257">
        <v>44561</v>
      </c>
      <c r="L9" s="129"/>
      <c r="M9" s="84"/>
    </row>
    <row r="10" spans="1:18" x14ac:dyDescent="0.25">
      <c r="A10" s="99" t="s">
        <v>46</v>
      </c>
      <c r="B10" s="99" t="s">
        <v>79</v>
      </c>
      <c r="C10" s="278" t="s">
        <v>3</v>
      </c>
      <c r="D10" s="89"/>
      <c r="E10" s="89">
        <v>1276497</v>
      </c>
      <c r="F10" s="133">
        <v>1232245</v>
      </c>
      <c r="G10" s="126">
        <f t="shared" ref="G10:G14" si="2">E10-F10</f>
        <v>44252</v>
      </c>
      <c r="H10" s="92">
        <f t="shared" ref="H10:H14" si="3">G10/F10</f>
        <v>3.5911689639641468E-2</v>
      </c>
      <c r="J10" s="89">
        <v>957791</v>
      </c>
      <c r="K10" s="133">
        <v>909279</v>
      </c>
      <c r="L10" s="126">
        <f t="shared" ref="L10:L14" si="4">J10-K10</f>
        <v>48512</v>
      </c>
      <c r="M10" s="92">
        <f t="shared" ref="M10:M14" si="5">L10/K10</f>
        <v>5.3352161437798522E-2</v>
      </c>
    </row>
    <row r="11" spans="1:18" x14ac:dyDescent="0.25">
      <c r="A11" s="100" t="s">
        <v>47</v>
      </c>
      <c r="B11" s="100" t="s">
        <v>80</v>
      </c>
      <c r="C11" s="279" t="s">
        <v>3</v>
      </c>
      <c r="D11" s="88"/>
      <c r="E11" s="131">
        <v>631287</v>
      </c>
      <c r="F11" s="134">
        <v>647812</v>
      </c>
      <c r="G11" s="127">
        <f t="shared" si="2"/>
        <v>-16525</v>
      </c>
      <c r="H11" s="87">
        <f t="shared" si="3"/>
        <v>-2.5508943952875215E-2</v>
      </c>
      <c r="J11" s="131">
        <v>447520</v>
      </c>
      <c r="K11" s="134">
        <v>465343</v>
      </c>
      <c r="L11" s="127">
        <f t="shared" si="4"/>
        <v>-17823</v>
      </c>
      <c r="M11" s="87">
        <f t="shared" si="5"/>
        <v>-3.8300780284650247E-2</v>
      </c>
    </row>
    <row r="12" spans="1:18" x14ac:dyDescent="0.25">
      <c r="A12" s="100" t="s">
        <v>48</v>
      </c>
      <c r="B12" s="100" t="s">
        <v>44</v>
      </c>
      <c r="C12" s="279" t="s">
        <v>3</v>
      </c>
      <c r="D12" s="88"/>
      <c r="E12" s="131">
        <v>182797</v>
      </c>
      <c r="F12" s="134">
        <v>198060</v>
      </c>
      <c r="G12" s="127">
        <f t="shared" si="2"/>
        <v>-15263</v>
      </c>
      <c r="H12" s="87">
        <f t="shared" si="3"/>
        <v>-7.7062506311218817E-2</v>
      </c>
      <c r="J12" s="131">
        <v>100367</v>
      </c>
      <c r="K12" s="134">
        <v>99966</v>
      </c>
      <c r="L12" s="127">
        <f t="shared" si="4"/>
        <v>401</v>
      </c>
      <c r="M12" s="87">
        <f t="shared" si="5"/>
        <v>4.0113638637136627E-3</v>
      </c>
    </row>
    <row r="13" spans="1:18" x14ac:dyDescent="0.25">
      <c r="A13" s="112" t="s">
        <v>82</v>
      </c>
      <c r="B13" s="100" t="s">
        <v>445</v>
      </c>
      <c r="C13" s="279" t="s">
        <v>3</v>
      </c>
      <c r="D13" s="88"/>
      <c r="E13" s="131">
        <v>69688</v>
      </c>
      <c r="F13" s="134">
        <v>60387</v>
      </c>
      <c r="G13" s="127">
        <f t="shared" ref="G13" si="6">E13-F13</f>
        <v>9301</v>
      </c>
      <c r="H13" s="87">
        <f t="shared" ref="H13" si="7">G13/F13</f>
        <v>0.15402321691754847</v>
      </c>
      <c r="J13" s="131">
        <v>38055</v>
      </c>
      <c r="K13" s="134">
        <v>32745</v>
      </c>
      <c r="L13" s="127">
        <f t="shared" ref="L13" si="8">J13-K13</f>
        <v>5310</v>
      </c>
      <c r="M13" s="87">
        <f t="shared" ref="M13" si="9">L13/K13</f>
        <v>0.16216216216216217</v>
      </c>
    </row>
    <row r="14" spans="1:18" x14ac:dyDescent="0.25">
      <c r="A14" s="112" t="s">
        <v>546</v>
      </c>
      <c r="B14" s="112" t="s">
        <v>547</v>
      </c>
      <c r="C14" s="279" t="s">
        <v>3</v>
      </c>
      <c r="D14" s="88"/>
      <c r="E14" s="131">
        <v>103010</v>
      </c>
      <c r="F14" s="134">
        <v>63190</v>
      </c>
      <c r="G14" s="127">
        <f t="shared" si="2"/>
        <v>39820</v>
      </c>
      <c r="H14" s="87">
        <f t="shared" si="3"/>
        <v>0.63016300047475871</v>
      </c>
      <c r="J14" s="131">
        <v>92043</v>
      </c>
      <c r="K14" s="134">
        <v>48514</v>
      </c>
      <c r="L14" s="127">
        <f t="shared" si="4"/>
        <v>43529</v>
      </c>
      <c r="M14" s="87">
        <f t="shared" si="5"/>
        <v>0.89724615574885602</v>
      </c>
      <c r="O14" s="140"/>
      <c r="P14" s="140"/>
      <c r="Q14" s="140"/>
      <c r="R14" s="140"/>
    </row>
    <row r="15" spans="1:18" x14ac:dyDescent="0.25">
      <c r="A15" s="101"/>
      <c r="B15" s="101"/>
      <c r="C15" s="280"/>
      <c r="D15" s="102"/>
      <c r="E15" s="103"/>
      <c r="F15" s="135"/>
      <c r="G15" s="128"/>
      <c r="H15" s="90"/>
      <c r="J15" s="103"/>
      <c r="K15" s="135"/>
      <c r="L15" s="128"/>
      <c r="M15" s="90"/>
      <c r="O15" s="140"/>
      <c r="P15" s="140"/>
      <c r="Q15" s="140"/>
      <c r="R15" s="140"/>
    </row>
    <row r="16" spans="1:18" x14ac:dyDescent="0.25">
      <c r="A16" s="120" t="s">
        <v>55</v>
      </c>
      <c r="B16" s="120" t="s">
        <v>83</v>
      </c>
      <c r="C16" s="277"/>
      <c r="D16" s="85"/>
      <c r="E16" s="85"/>
      <c r="F16" s="136"/>
      <c r="G16" s="129"/>
      <c r="H16" s="84"/>
      <c r="J16" s="85"/>
      <c r="K16" s="136"/>
      <c r="L16" s="129"/>
      <c r="M16" s="84"/>
      <c r="O16" s="140"/>
      <c r="P16" s="140"/>
      <c r="Q16" s="140"/>
      <c r="R16" s="140"/>
    </row>
    <row r="17" spans="1:18" x14ac:dyDescent="0.25">
      <c r="A17" s="112" t="s">
        <v>64</v>
      </c>
      <c r="B17" s="112" t="s">
        <v>86</v>
      </c>
      <c r="C17" s="277"/>
      <c r="D17" s="85"/>
      <c r="E17" s="366">
        <v>1.7</v>
      </c>
      <c r="F17" s="367">
        <v>1</v>
      </c>
      <c r="G17" s="253">
        <f t="shared" ref="G17" si="10">E17-F17</f>
        <v>0.7</v>
      </c>
      <c r="H17" s="84">
        <f t="shared" ref="H17:H19" si="11">G17/F17</f>
        <v>0.7</v>
      </c>
      <c r="J17" s="366">
        <v>2.5</v>
      </c>
      <c r="K17" s="367">
        <v>1.7</v>
      </c>
      <c r="L17" s="253">
        <f>J17-K17</f>
        <v>0.8</v>
      </c>
      <c r="M17" s="255">
        <f>L17/K17</f>
        <v>0.4705882352941177</v>
      </c>
      <c r="O17" s="140"/>
      <c r="P17" s="140"/>
      <c r="Q17" s="140"/>
      <c r="R17" s="140"/>
    </row>
    <row r="18" spans="1:18" x14ac:dyDescent="0.25">
      <c r="A18" s="112" t="s">
        <v>5</v>
      </c>
      <c r="B18" s="112" t="s">
        <v>88</v>
      </c>
      <c r="C18" s="277"/>
      <c r="D18" s="86"/>
      <c r="E18" s="368">
        <v>0.21</v>
      </c>
      <c r="F18" s="369">
        <v>0.38</v>
      </c>
      <c r="G18" s="254">
        <f>E18-F18</f>
        <v>-0.17</v>
      </c>
      <c r="H18" s="255">
        <f t="shared" si="11"/>
        <v>-0.44736842105263158</v>
      </c>
      <c r="J18" s="368">
        <v>0.14000000000000001</v>
      </c>
      <c r="K18" s="369">
        <v>0.28000000000000003</v>
      </c>
      <c r="L18" s="254">
        <f>J18-K18</f>
        <v>-0.14000000000000001</v>
      </c>
      <c r="M18" s="87">
        <f>L18/K18</f>
        <v>-0.5</v>
      </c>
      <c r="O18" s="140"/>
      <c r="P18" s="140"/>
      <c r="Q18" s="140"/>
      <c r="R18" s="140"/>
    </row>
    <row r="19" spans="1:18" x14ac:dyDescent="0.25">
      <c r="A19" s="112" t="s">
        <v>65</v>
      </c>
      <c r="B19" s="112" t="s">
        <v>66</v>
      </c>
      <c r="C19" s="277"/>
      <c r="D19" s="85"/>
      <c r="E19" s="370">
        <v>0.49</v>
      </c>
      <c r="F19" s="371">
        <v>0.53</v>
      </c>
      <c r="G19" s="254">
        <f>E19-F19</f>
        <v>-4.0000000000000036E-2</v>
      </c>
      <c r="H19" s="255">
        <f t="shared" si="11"/>
        <v>-7.5471698113207614E-2</v>
      </c>
      <c r="J19" s="370">
        <v>0.47</v>
      </c>
      <c r="K19" s="371">
        <v>0.51</v>
      </c>
      <c r="L19" s="254">
        <f>J19-K19</f>
        <v>-4.0000000000000036E-2</v>
      </c>
      <c r="M19" s="255">
        <f>L19/K19</f>
        <v>-7.8431372549019676E-2</v>
      </c>
      <c r="O19" s="140"/>
      <c r="P19" s="140"/>
      <c r="Q19" s="140"/>
      <c r="R19" s="140"/>
    </row>
    <row r="20" spans="1:18" x14ac:dyDescent="0.25">
      <c r="A20" s="112" t="s">
        <v>548</v>
      </c>
      <c r="B20" s="112" t="s">
        <v>549</v>
      </c>
      <c r="C20" s="277"/>
      <c r="D20" s="86"/>
      <c r="E20" s="377">
        <v>1.1000000000000001</v>
      </c>
      <c r="F20" s="378">
        <v>1.9</v>
      </c>
      <c r="G20" s="254">
        <f>E20-F20</f>
        <v>-0.79999999999999982</v>
      </c>
      <c r="H20" s="255">
        <f>G20/F20</f>
        <v>-0.42105263157894729</v>
      </c>
      <c r="J20" s="380">
        <v>0.2</v>
      </c>
      <c r="K20" s="379">
        <v>1.4</v>
      </c>
      <c r="L20" s="254">
        <f>J20-K20</f>
        <v>-1.2</v>
      </c>
      <c r="M20" s="87">
        <f>L20/K20</f>
        <v>-0.85714285714285721</v>
      </c>
      <c r="O20" s="140"/>
      <c r="P20" s="140"/>
      <c r="Q20" s="140"/>
      <c r="R20" s="140"/>
    </row>
    <row r="21" spans="1:18" x14ac:dyDescent="0.25">
      <c r="A21" s="101"/>
      <c r="B21" s="101"/>
      <c r="C21" s="280"/>
      <c r="D21" s="102"/>
      <c r="E21" s="103"/>
      <c r="F21" s="135"/>
      <c r="G21" s="128"/>
      <c r="H21" s="90"/>
      <c r="J21" s="103"/>
      <c r="K21" s="135"/>
      <c r="L21" s="128"/>
      <c r="M21" s="90"/>
      <c r="O21" s="140"/>
      <c r="P21" s="140"/>
      <c r="Q21" s="140"/>
      <c r="R21" s="140"/>
    </row>
    <row r="22" spans="1:18" x14ac:dyDescent="0.25">
      <c r="A22" s="120" t="s">
        <v>56</v>
      </c>
      <c r="B22" s="120" t="s">
        <v>84</v>
      </c>
      <c r="C22" s="277"/>
      <c r="D22" s="86"/>
      <c r="E22" s="86"/>
      <c r="F22" s="137"/>
      <c r="G22" s="130"/>
      <c r="H22" s="87"/>
      <c r="J22" s="86"/>
      <c r="K22" s="137"/>
      <c r="L22" s="130"/>
      <c r="M22" s="87"/>
      <c r="O22" s="140"/>
      <c r="P22" s="140"/>
      <c r="Q22" s="140"/>
      <c r="R22" s="140"/>
    </row>
    <row r="23" spans="1:18" x14ac:dyDescent="0.25">
      <c r="A23" s="112" t="s">
        <v>51</v>
      </c>
      <c r="B23" s="112" t="s">
        <v>89</v>
      </c>
      <c r="C23" s="281" t="s">
        <v>52</v>
      </c>
      <c r="D23" s="109"/>
      <c r="E23" s="372">
        <v>6193</v>
      </c>
      <c r="F23" s="373">
        <v>6312</v>
      </c>
      <c r="G23" s="127">
        <f>E23-F23</f>
        <v>-119</v>
      </c>
      <c r="H23" s="87">
        <f>G23/F23</f>
        <v>-1.885297845373891E-2</v>
      </c>
      <c r="J23" s="372">
        <v>6193</v>
      </c>
      <c r="K23" s="373">
        <v>6312</v>
      </c>
      <c r="L23" s="127">
        <f>J23-K23</f>
        <v>-119</v>
      </c>
      <c r="M23" s="87">
        <f>L23/K23</f>
        <v>-1.885297845373891E-2</v>
      </c>
      <c r="O23" s="140"/>
      <c r="P23" s="140"/>
      <c r="Q23" s="140"/>
      <c r="R23" s="140"/>
    </row>
    <row r="24" spans="1:18" x14ac:dyDescent="0.25">
      <c r="A24" s="111" t="s">
        <v>53</v>
      </c>
      <c r="B24" s="111" t="s">
        <v>90</v>
      </c>
      <c r="C24" s="282" t="s">
        <v>2</v>
      </c>
      <c r="D24" s="110"/>
      <c r="E24" s="374">
        <v>31.4</v>
      </c>
      <c r="F24" s="375">
        <v>39.299999999999997</v>
      </c>
      <c r="G24" s="127">
        <f>E24-F24</f>
        <v>-7.8999999999999986</v>
      </c>
      <c r="H24" s="87">
        <f>G24/F24</f>
        <v>-0.20101781170483457</v>
      </c>
      <c r="J24" s="374" t="s">
        <v>348</v>
      </c>
      <c r="K24" s="375" t="s">
        <v>348</v>
      </c>
      <c r="L24" s="125"/>
      <c r="M24" s="92"/>
      <c r="O24" s="140"/>
      <c r="P24" s="140"/>
      <c r="Q24" s="140"/>
      <c r="R24" s="140"/>
    </row>
    <row r="25" spans="1:18" x14ac:dyDescent="0.25">
      <c r="A25" s="138" t="s">
        <v>553</v>
      </c>
      <c r="B25" s="138" t="s">
        <v>554</v>
      </c>
      <c r="C25" s="281" t="s">
        <v>2</v>
      </c>
      <c r="D25" s="139"/>
      <c r="E25" s="372">
        <v>878</v>
      </c>
      <c r="F25" s="376">
        <v>868</v>
      </c>
      <c r="G25" s="127">
        <f>E25-F25</f>
        <v>10</v>
      </c>
      <c r="H25" s="87">
        <f>G25/F25</f>
        <v>1.1520737327188941E-2</v>
      </c>
      <c r="J25" s="372">
        <v>522</v>
      </c>
      <c r="K25" s="376">
        <v>534</v>
      </c>
      <c r="L25" s="127">
        <f>J25-K25</f>
        <v>-12</v>
      </c>
      <c r="M25" s="87">
        <f>L25/K25</f>
        <v>-2.247191011235955E-2</v>
      </c>
      <c r="O25" s="140"/>
      <c r="P25" s="140"/>
      <c r="Q25" s="140"/>
      <c r="R25" s="140"/>
    </row>
    <row r="26" spans="1:18" x14ac:dyDescent="0.25">
      <c r="A26" s="115"/>
      <c r="B26" s="116"/>
      <c r="C26" s="283"/>
      <c r="D26" s="117"/>
      <c r="E26" s="140"/>
      <c r="F26" s="140"/>
      <c r="G26" s="140"/>
      <c r="H26" s="140"/>
      <c r="I26" s="140"/>
      <c r="J26" s="118"/>
      <c r="K26" s="119"/>
      <c r="L26" s="113"/>
      <c r="M26" s="114"/>
      <c r="O26" s="140"/>
      <c r="P26" s="140"/>
      <c r="Q26" s="140"/>
      <c r="R26" s="140"/>
    </row>
    <row r="27" spans="1:18" x14ac:dyDescent="0.25">
      <c r="A27" s="104" t="s">
        <v>57</v>
      </c>
      <c r="B27" s="104" t="s">
        <v>58</v>
      </c>
      <c r="C27" s="284"/>
      <c r="O27" s="140"/>
      <c r="P27" s="140"/>
      <c r="Q27" s="140"/>
      <c r="R27" s="140"/>
    </row>
    <row r="28" spans="1:18" x14ac:dyDescent="0.25">
      <c r="A28" s="104" t="s">
        <v>60</v>
      </c>
      <c r="B28" s="104" t="s">
        <v>87</v>
      </c>
      <c r="C28" s="284" t="s">
        <v>62</v>
      </c>
      <c r="O28" s="140"/>
      <c r="P28" s="140"/>
      <c r="Q28" s="140"/>
      <c r="R28" s="140"/>
    </row>
    <row r="29" spans="1:18" x14ac:dyDescent="0.25">
      <c r="A29" s="104" t="s">
        <v>59</v>
      </c>
      <c r="B29" s="104" t="s">
        <v>61</v>
      </c>
      <c r="C29" s="284" t="s">
        <v>63</v>
      </c>
      <c r="O29" s="140"/>
      <c r="P29" s="140"/>
      <c r="Q29" s="140"/>
      <c r="R29" s="140"/>
    </row>
    <row r="30" spans="1:18" x14ac:dyDescent="0.25">
      <c r="A30" s="104" t="s">
        <v>550</v>
      </c>
      <c r="B30" s="104" t="s">
        <v>551</v>
      </c>
      <c r="C30" s="284" t="s">
        <v>552</v>
      </c>
      <c r="O30" s="140"/>
      <c r="P30" s="140"/>
      <c r="Q30" s="140"/>
      <c r="R30" s="140"/>
    </row>
    <row r="31" spans="1:18" x14ac:dyDescent="0.25">
      <c r="O31" s="140"/>
      <c r="P31" s="140"/>
      <c r="Q31" s="140"/>
      <c r="R31" s="140"/>
    </row>
    <row r="32" spans="1:18" x14ac:dyDescent="0.25">
      <c r="O32" s="140"/>
      <c r="P32" s="140"/>
      <c r="Q32" s="140"/>
      <c r="R32" s="140"/>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2D6D-0807-4580-9563-A830547D276E}">
  <sheetPr>
    <tabColor theme="9" tint="0.79998168889431442"/>
  </sheetPr>
  <dimension ref="A1:K172"/>
  <sheetViews>
    <sheetView showGridLines="0" zoomScale="80" zoomScaleNormal="80" workbookViewId="0">
      <selection activeCell="C32" sqref="C32:F32"/>
    </sheetView>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19.28515625" customWidth="1"/>
    <col min="7" max="7" width="21" customWidth="1"/>
    <col min="8" max="8" width="22.5703125" customWidth="1"/>
    <col min="9" max="9" width="16.28515625" customWidth="1"/>
    <col min="10" max="10" width="28.42578125" customWidth="1"/>
    <col min="11" max="11" width="20" customWidth="1"/>
  </cols>
  <sheetData>
    <row r="1" spans="1:6"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6" x14ac:dyDescent="0.25">
      <c r="A2" s="105"/>
      <c r="B2" s="105"/>
    </row>
    <row r="3" spans="1:6" s="182" customFormat="1" ht="30" x14ac:dyDescent="0.25">
      <c r="A3" s="291" t="s">
        <v>801</v>
      </c>
      <c r="B3" s="291" t="s">
        <v>819</v>
      </c>
      <c r="C3" s="425" t="s">
        <v>67</v>
      </c>
      <c r="D3" s="425"/>
      <c r="E3" s="425"/>
      <c r="F3" s="425"/>
    </row>
    <row r="4" spans="1:6" ht="30" x14ac:dyDescent="0.25">
      <c r="A4" s="106"/>
      <c r="B4" s="106"/>
      <c r="C4" s="336" t="s">
        <v>802</v>
      </c>
      <c r="D4" s="336" t="s">
        <v>803</v>
      </c>
      <c r="E4" s="336" t="s">
        <v>804</v>
      </c>
      <c r="F4" s="336" t="s">
        <v>38</v>
      </c>
    </row>
    <row r="5" spans="1:6" ht="45" customHeight="1" x14ac:dyDescent="0.25">
      <c r="A5" s="386" t="s">
        <v>828</v>
      </c>
      <c r="B5" s="386" t="s">
        <v>829</v>
      </c>
      <c r="C5" s="336" t="s">
        <v>813</v>
      </c>
      <c r="D5" s="336" t="s">
        <v>814</v>
      </c>
      <c r="E5" s="336" t="s">
        <v>815</v>
      </c>
      <c r="F5" s="336" t="s">
        <v>39</v>
      </c>
    </row>
    <row r="6" spans="1:6" x14ac:dyDescent="0.25">
      <c r="A6" s="107"/>
      <c r="B6" s="108"/>
      <c r="C6" s="290" t="s">
        <v>15</v>
      </c>
      <c r="D6" s="290" t="s">
        <v>15</v>
      </c>
      <c r="E6" s="290" t="s">
        <v>15</v>
      </c>
      <c r="F6" s="290" t="s">
        <v>15</v>
      </c>
    </row>
    <row r="7" spans="1:6" s="182" customFormat="1" x14ac:dyDescent="0.25">
      <c r="A7" s="318" t="s">
        <v>805</v>
      </c>
      <c r="B7" s="317" t="s">
        <v>510</v>
      </c>
      <c r="C7" s="299"/>
      <c r="D7" s="299"/>
      <c r="E7" s="299"/>
      <c r="F7" s="299"/>
    </row>
    <row r="8" spans="1:6" s="179" customFormat="1" x14ac:dyDescent="0.25">
      <c r="A8" s="231" t="s">
        <v>806</v>
      </c>
      <c r="B8" s="231" t="s">
        <v>816</v>
      </c>
      <c r="C8" s="314">
        <v>2108318</v>
      </c>
      <c r="D8" s="314">
        <v>1892</v>
      </c>
      <c r="E8" s="315">
        <v>199500</v>
      </c>
      <c r="F8" s="315">
        <v>2309710</v>
      </c>
    </row>
    <row r="9" spans="1:6" s="179" customFormat="1" x14ac:dyDescent="0.25">
      <c r="A9" s="231" t="s">
        <v>807</v>
      </c>
      <c r="B9" s="231" t="s">
        <v>817</v>
      </c>
      <c r="C9" s="314">
        <v>-873665</v>
      </c>
      <c r="D9" s="314">
        <v>-835</v>
      </c>
      <c r="E9" s="315" t="s">
        <v>348</v>
      </c>
      <c r="F9" s="315">
        <v>-874500</v>
      </c>
    </row>
    <row r="10" spans="1:6" s="182" customFormat="1" x14ac:dyDescent="0.25">
      <c r="A10" s="294" t="s">
        <v>808</v>
      </c>
      <c r="B10" s="295" t="s">
        <v>818</v>
      </c>
      <c r="C10" s="296">
        <v>1234653</v>
      </c>
      <c r="D10" s="259">
        <v>1057</v>
      </c>
      <c r="E10" s="259">
        <v>199500</v>
      </c>
      <c r="F10" s="259">
        <v>1435210</v>
      </c>
    </row>
    <row r="11" spans="1:6" x14ac:dyDescent="0.25">
      <c r="A11" s="231"/>
      <c r="B11" s="230"/>
      <c r="C11" s="293"/>
      <c r="D11" s="293"/>
      <c r="E11" s="292"/>
      <c r="F11" s="292"/>
    </row>
    <row r="12" spans="1:6" s="182" customFormat="1" x14ac:dyDescent="0.25">
      <c r="A12" s="316">
        <v>2021</v>
      </c>
      <c r="B12" s="316" t="s">
        <v>820</v>
      </c>
      <c r="C12" s="298"/>
      <c r="D12" s="298"/>
      <c r="E12" s="299"/>
      <c r="F12" s="299"/>
    </row>
    <row r="13" spans="1:6" s="179" customFormat="1" x14ac:dyDescent="0.25">
      <c r="A13" s="231" t="s">
        <v>221</v>
      </c>
      <c r="B13" s="231" t="s">
        <v>498</v>
      </c>
      <c r="C13" s="314">
        <v>887557</v>
      </c>
      <c r="D13" s="314" t="s">
        <v>348</v>
      </c>
      <c r="E13" s="315">
        <v>256992</v>
      </c>
      <c r="F13" s="315">
        <v>1144549</v>
      </c>
    </row>
    <row r="14" spans="1:6" s="179" customFormat="1" x14ac:dyDescent="0.25">
      <c r="A14" s="231" t="s">
        <v>407</v>
      </c>
      <c r="B14" s="231" t="s">
        <v>821</v>
      </c>
      <c r="C14" s="314">
        <v>135000</v>
      </c>
      <c r="D14" s="314" t="s">
        <v>348</v>
      </c>
      <c r="E14" s="315">
        <v>-135000</v>
      </c>
      <c r="F14" s="315" t="s">
        <v>408</v>
      </c>
    </row>
    <row r="15" spans="1:6" s="179" customFormat="1" x14ac:dyDescent="0.25">
      <c r="A15" s="231" t="s">
        <v>809</v>
      </c>
      <c r="B15" s="231" t="s">
        <v>822</v>
      </c>
      <c r="C15" s="314">
        <v>-457897</v>
      </c>
      <c r="D15" s="314">
        <v>-95</v>
      </c>
      <c r="E15" s="315" t="s">
        <v>348</v>
      </c>
      <c r="F15" s="315">
        <v>-457992</v>
      </c>
    </row>
    <row r="16" spans="1:6" s="182" customFormat="1" x14ac:dyDescent="0.25">
      <c r="A16" s="294" t="s">
        <v>497</v>
      </c>
      <c r="B16" s="295" t="s">
        <v>823</v>
      </c>
      <c r="C16" s="296">
        <v>1799313</v>
      </c>
      <c r="D16" s="259">
        <v>962</v>
      </c>
      <c r="E16" s="259">
        <v>321492</v>
      </c>
      <c r="F16" s="259">
        <v>2121767</v>
      </c>
    </row>
    <row r="17" spans="1:6" s="182" customFormat="1" x14ac:dyDescent="0.25">
      <c r="A17" s="297" t="s">
        <v>810</v>
      </c>
      <c r="B17" s="297" t="s">
        <v>438</v>
      </c>
      <c r="C17" s="298"/>
      <c r="D17" s="298"/>
      <c r="E17" s="299"/>
      <c r="F17" s="299"/>
    </row>
    <row r="18" spans="1:6" s="179" customFormat="1" x14ac:dyDescent="0.25">
      <c r="A18" s="231" t="s">
        <v>806</v>
      </c>
      <c r="B18" s="231" t="s">
        <v>816</v>
      </c>
      <c r="C18" s="314">
        <v>3126796</v>
      </c>
      <c r="D18" s="314">
        <v>1892</v>
      </c>
      <c r="E18" s="315">
        <v>321492</v>
      </c>
      <c r="F18" s="315">
        <v>3450180</v>
      </c>
    </row>
    <row r="19" spans="1:6" s="179" customFormat="1" x14ac:dyDescent="0.25">
      <c r="A19" s="231" t="s">
        <v>807</v>
      </c>
      <c r="B19" s="231" t="s">
        <v>824</v>
      </c>
      <c r="C19" s="314">
        <v>-1327483</v>
      </c>
      <c r="D19" s="314">
        <v>-930</v>
      </c>
      <c r="E19" s="315" t="s">
        <v>348</v>
      </c>
      <c r="F19" s="315">
        <v>-1328413</v>
      </c>
    </row>
    <row r="20" spans="1:6" s="182" customFormat="1" x14ac:dyDescent="0.25">
      <c r="A20" s="294" t="s">
        <v>497</v>
      </c>
      <c r="B20" s="295" t="s">
        <v>823</v>
      </c>
      <c r="C20" s="296">
        <v>1799313</v>
      </c>
      <c r="D20" s="259">
        <v>962</v>
      </c>
      <c r="E20" s="259">
        <v>321492</v>
      </c>
      <c r="F20" s="259">
        <v>2121767</v>
      </c>
    </row>
    <row r="21" spans="1:6" x14ac:dyDescent="0.25">
      <c r="A21" s="231"/>
      <c r="B21" s="231"/>
      <c r="C21" s="313"/>
      <c r="D21" s="313"/>
      <c r="E21" s="313"/>
      <c r="F21" s="313"/>
    </row>
    <row r="22" spans="1:6" s="182" customFormat="1" x14ac:dyDescent="0.25">
      <c r="A22" s="316">
        <v>2022</v>
      </c>
      <c r="B22" s="316" t="s">
        <v>825</v>
      </c>
      <c r="C22" s="298"/>
      <c r="D22" s="298"/>
      <c r="E22" s="299"/>
      <c r="F22" s="299"/>
    </row>
    <row r="23" spans="1:6" s="179" customFormat="1" x14ac:dyDescent="0.25">
      <c r="A23" s="231" t="s">
        <v>221</v>
      </c>
      <c r="B23" s="231" t="s">
        <v>498</v>
      </c>
      <c r="C23" s="314">
        <v>585678</v>
      </c>
      <c r="D23" s="314" t="s">
        <v>348</v>
      </c>
      <c r="E23" s="315">
        <v>983254</v>
      </c>
      <c r="F23" s="315">
        <v>1568932</v>
      </c>
    </row>
    <row r="24" spans="1:6" s="179" customFormat="1" x14ac:dyDescent="0.25">
      <c r="A24" s="231" t="s">
        <v>407</v>
      </c>
      <c r="B24" s="231" t="s">
        <v>821</v>
      </c>
      <c r="C24" s="314">
        <v>390000</v>
      </c>
      <c r="D24" s="314" t="s">
        <v>348</v>
      </c>
      <c r="E24" s="315">
        <v>-390000</v>
      </c>
      <c r="F24" s="315" t="s">
        <v>812</v>
      </c>
    </row>
    <row r="25" spans="1:6" s="179" customFormat="1" x14ac:dyDescent="0.25">
      <c r="A25" s="231" t="s">
        <v>809</v>
      </c>
      <c r="B25" s="231" t="s">
        <v>822</v>
      </c>
      <c r="C25" s="314">
        <v>-635308</v>
      </c>
      <c r="D25" s="314">
        <v>-95</v>
      </c>
      <c r="E25" s="315" t="s">
        <v>348</v>
      </c>
      <c r="F25" s="315">
        <v>-635403</v>
      </c>
    </row>
    <row r="26" spans="1:6" s="182" customFormat="1" x14ac:dyDescent="0.25">
      <c r="A26" s="294" t="s">
        <v>500</v>
      </c>
      <c r="B26" s="295" t="s">
        <v>826</v>
      </c>
      <c r="C26" s="296">
        <v>2139683</v>
      </c>
      <c r="D26" s="259">
        <v>867</v>
      </c>
      <c r="E26" s="259">
        <v>914746</v>
      </c>
      <c r="F26" s="259">
        <v>3055296</v>
      </c>
    </row>
    <row r="27" spans="1:6" s="182" customFormat="1" x14ac:dyDescent="0.25">
      <c r="A27" s="297" t="s">
        <v>811</v>
      </c>
      <c r="B27" s="297" t="s">
        <v>511</v>
      </c>
      <c r="C27" s="298"/>
      <c r="D27" s="298"/>
      <c r="E27" s="299"/>
      <c r="F27" s="299"/>
    </row>
    <row r="28" spans="1:6" s="179" customFormat="1" x14ac:dyDescent="0.25">
      <c r="A28" s="231" t="s">
        <v>806</v>
      </c>
      <c r="B28" s="231" t="s">
        <v>816</v>
      </c>
      <c r="C28" s="314">
        <v>3993948</v>
      </c>
      <c r="D28" s="314">
        <v>1892</v>
      </c>
      <c r="E28" s="315">
        <v>914746</v>
      </c>
      <c r="F28" s="315">
        <v>4910586</v>
      </c>
    </row>
    <row r="29" spans="1:6" s="179" customFormat="1" x14ac:dyDescent="0.25">
      <c r="A29" s="231" t="s">
        <v>807</v>
      </c>
      <c r="B29" s="231" t="s">
        <v>824</v>
      </c>
      <c r="C29" s="314">
        <v>-1854265</v>
      </c>
      <c r="D29" s="314">
        <v>-1025</v>
      </c>
      <c r="E29" s="315" t="s">
        <v>348</v>
      </c>
      <c r="F29" s="315">
        <v>-1855290</v>
      </c>
    </row>
    <row r="30" spans="1:6" s="182" customFormat="1" x14ac:dyDescent="0.25">
      <c r="A30" s="294" t="s">
        <v>500</v>
      </c>
      <c r="B30" s="295" t="s">
        <v>826</v>
      </c>
      <c r="C30" s="296">
        <v>2139683</v>
      </c>
      <c r="D30" s="259">
        <v>867</v>
      </c>
      <c r="E30" s="259">
        <v>914746</v>
      </c>
      <c r="F30" s="259">
        <v>3055296</v>
      </c>
    </row>
    <row r="32" spans="1:6" s="182" customFormat="1" ht="15.75" x14ac:dyDescent="0.25">
      <c r="A32" s="291"/>
      <c r="B32" s="291"/>
      <c r="C32" s="426" t="s">
        <v>68</v>
      </c>
      <c r="D32" s="426"/>
      <c r="E32" s="426"/>
      <c r="F32" s="426"/>
    </row>
    <row r="33" spans="1:6" ht="30" x14ac:dyDescent="0.25">
      <c r="A33" s="106"/>
      <c r="B33" s="106"/>
      <c r="C33" s="336" t="s">
        <v>802</v>
      </c>
      <c r="D33" s="336" t="s">
        <v>803</v>
      </c>
      <c r="E33" s="336" t="s">
        <v>804</v>
      </c>
      <c r="F33" s="336" t="s">
        <v>38</v>
      </c>
    </row>
    <row r="34" spans="1:6" ht="30" x14ac:dyDescent="0.25">
      <c r="A34" s="386" t="s">
        <v>828</v>
      </c>
      <c r="B34" s="386" t="s">
        <v>829</v>
      </c>
      <c r="C34" s="336" t="s">
        <v>813</v>
      </c>
      <c r="D34" s="336" t="s">
        <v>814</v>
      </c>
      <c r="E34" s="336" t="s">
        <v>815</v>
      </c>
      <c r="F34" s="336" t="s">
        <v>39</v>
      </c>
    </row>
    <row r="35" spans="1:6" x14ac:dyDescent="0.25">
      <c r="A35" s="107"/>
      <c r="B35" s="108"/>
      <c r="C35" s="290" t="s">
        <v>15</v>
      </c>
      <c r="D35" s="290" t="s">
        <v>15</v>
      </c>
      <c r="E35" s="290" t="s">
        <v>15</v>
      </c>
      <c r="F35" s="290" t="s">
        <v>15</v>
      </c>
    </row>
    <row r="36" spans="1:6" s="182" customFormat="1" x14ac:dyDescent="0.25">
      <c r="A36" s="318" t="s">
        <v>805</v>
      </c>
      <c r="B36" s="317" t="s">
        <v>510</v>
      </c>
      <c r="C36" s="299"/>
      <c r="D36" s="299"/>
      <c r="E36" s="299"/>
      <c r="F36" s="299"/>
    </row>
    <row r="37" spans="1:6" s="179" customFormat="1" x14ac:dyDescent="0.25">
      <c r="A37" s="231" t="s">
        <v>806</v>
      </c>
      <c r="B37" s="231" t="s">
        <v>816</v>
      </c>
      <c r="C37" s="314">
        <v>9807301</v>
      </c>
      <c r="D37" s="314">
        <v>1892</v>
      </c>
      <c r="E37" s="315">
        <v>205870</v>
      </c>
      <c r="F37" s="315">
        <v>10015063</v>
      </c>
    </row>
    <row r="38" spans="1:6" s="179" customFormat="1" x14ac:dyDescent="0.25">
      <c r="A38" s="231" t="s">
        <v>807</v>
      </c>
      <c r="B38" s="231" t="s">
        <v>817</v>
      </c>
      <c r="C38" s="314">
        <v>-6706347</v>
      </c>
      <c r="D38" s="314">
        <v>-835</v>
      </c>
      <c r="E38" s="315" t="s">
        <v>348</v>
      </c>
      <c r="F38" s="315">
        <v>-6707182</v>
      </c>
    </row>
    <row r="39" spans="1:6" s="182" customFormat="1" x14ac:dyDescent="0.25">
      <c r="A39" s="294" t="s">
        <v>808</v>
      </c>
      <c r="B39" s="295" t="s">
        <v>818</v>
      </c>
      <c r="C39" s="296">
        <v>3100954</v>
      </c>
      <c r="D39" s="259">
        <v>1057</v>
      </c>
      <c r="E39" s="259">
        <v>205870</v>
      </c>
      <c r="F39" s="259">
        <v>3307881</v>
      </c>
    </row>
    <row r="40" spans="1:6" x14ac:dyDescent="0.25">
      <c r="A40" s="231"/>
      <c r="B40" s="230"/>
      <c r="C40" s="293"/>
      <c r="D40" s="293"/>
      <c r="E40" s="292"/>
      <c r="F40" s="292"/>
    </row>
    <row r="41" spans="1:6" s="182" customFormat="1" x14ac:dyDescent="0.25">
      <c r="A41" s="316">
        <v>2021</v>
      </c>
      <c r="B41" s="316" t="s">
        <v>820</v>
      </c>
      <c r="C41" s="298"/>
      <c r="D41" s="298"/>
      <c r="E41" s="299"/>
      <c r="F41" s="299"/>
    </row>
    <row r="42" spans="1:6" s="179" customFormat="1" x14ac:dyDescent="0.25">
      <c r="A42" s="231" t="s">
        <v>221</v>
      </c>
      <c r="B42" s="231" t="s">
        <v>498</v>
      </c>
      <c r="C42" s="314">
        <v>887557</v>
      </c>
      <c r="D42" s="314" t="s">
        <v>348</v>
      </c>
      <c r="E42" s="315">
        <v>1100886</v>
      </c>
      <c r="F42" s="315">
        <v>1988443</v>
      </c>
    </row>
    <row r="43" spans="1:6" s="179" customFormat="1" x14ac:dyDescent="0.25">
      <c r="A43" s="231" t="s">
        <v>407</v>
      </c>
      <c r="B43" s="231" t="s">
        <v>821</v>
      </c>
      <c r="C43" s="314">
        <v>924210</v>
      </c>
      <c r="D43" s="314" t="s">
        <v>348</v>
      </c>
      <c r="E43" s="315">
        <v>-924210</v>
      </c>
      <c r="F43" s="315" t="s">
        <v>348</v>
      </c>
    </row>
    <row r="44" spans="1:6" s="179" customFormat="1" x14ac:dyDescent="0.25">
      <c r="A44" s="231" t="s">
        <v>827</v>
      </c>
      <c r="B44" s="231" t="s">
        <v>499</v>
      </c>
      <c r="C44" s="314">
        <v>-6357</v>
      </c>
      <c r="D44" s="314" t="s">
        <v>348</v>
      </c>
      <c r="E44" s="315" t="s">
        <v>348</v>
      </c>
      <c r="F44" s="315">
        <v>-6357</v>
      </c>
    </row>
    <row r="45" spans="1:6" s="179" customFormat="1" x14ac:dyDescent="0.25">
      <c r="A45" s="231" t="s">
        <v>809</v>
      </c>
      <c r="B45" s="231" t="s">
        <v>822</v>
      </c>
      <c r="C45" s="314">
        <v>-1126856</v>
      </c>
      <c r="D45" s="314">
        <v>-95</v>
      </c>
      <c r="E45" s="315" t="s">
        <v>348</v>
      </c>
      <c r="F45" s="315">
        <v>-1126951</v>
      </c>
    </row>
    <row r="46" spans="1:6" s="182" customFormat="1" x14ac:dyDescent="0.25">
      <c r="A46" s="294" t="s">
        <v>497</v>
      </c>
      <c r="B46" s="295" t="s">
        <v>823</v>
      </c>
      <c r="C46" s="296">
        <v>3779508</v>
      </c>
      <c r="D46" s="259">
        <v>962</v>
      </c>
      <c r="E46" s="259">
        <v>382546</v>
      </c>
      <c r="F46" s="259">
        <v>4163016</v>
      </c>
    </row>
    <row r="47" spans="1:6" s="182" customFormat="1" x14ac:dyDescent="0.25">
      <c r="A47" s="297" t="s">
        <v>810</v>
      </c>
      <c r="B47" s="297" t="s">
        <v>438</v>
      </c>
      <c r="C47" s="298"/>
      <c r="D47" s="298"/>
      <c r="E47" s="299"/>
      <c r="F47" s="299"/>
    </row>
    <row r="48" spans="1:6" s="179" customFormat="1" x14ac:dyDescent="0.25">
      <c r="A48" s="231" t="s">
        <v>806</v>
      </c>
      <c r="B48" s="231" t="s">
        <v>816</v>
      </c>
      <c r="C48" s="314">
        <v>11316085</v>
      </c>
      <c r="D48" s="314">
        <v>1892</v>
      </c>
      <c r="E48" s="315">
        <v>382546</v>
      </c>
      <c r="F48" s="315">
        <v>11700523</v>
      </c>
    </row>
    <row r="49" spans="1:9" s="179" customFormat="1" x14ac:dyDescent="0.25">
      <c r="A49" s="231" t="s">
        <v>807</v>
      </c>
      <c r="B49" s="231" t="s">
        <v>824</v>
      </c>
      <c r="C49" s="314">
        <v>-7536577</v>
      </c>
      <c r="D49" s="314">
        <v>-930</v>
      </c>
      <c r="E49" s="315" t="s">
        <v>348</v>
      </c>
      <c r="F49" s="315">
        <v>-7537507</v>
      </c>
    </row>
    <row r="50" spans="1:9" s="182" customFormat="1" x14ac:dyDescent="0.25">
      <c r="A50" s="294" t="s">
        <v>497</v>
      </c>
      <c r="B50" s="295" t="s">
        <v>823</v>
      </c>
      <c r="C50" s="296">
        <v>3779508</v>
      </c>
      <c r="D50" s="259">
        <v>962</v>
      </c>
      <c r="E50" s="259">
        <v>382546</v>
      </c>
      <c r="F50" s="259">
        <v>4163016</v>
      </c>
    </row>
    <row r="51" spans="1:9" x14ac:dyDescent="0.25">
      <c r="A51" s="231"/>
      <c r="B51" s="231"/>
      <c r="C51" s="313"/>
      <c r="D51" s="313"/>
      <c r="E51" s="313"/>
      <c r="F51" s="313"/>
    </row>
    <row r="52" spans="1:9" s="182" customFormat="1" x14ac:dyDescent="0.25">
      <c r="A52" s="316">
        <v>2022</v>
      </c>
      <c r="B52" s="316" t="s">
        <v>825</v>
      </c>
      <c r="C52" s="298"/>
      <c r="D52" s="298"/>
      <c r="E52" s="299"/>
      <c r="F52" s="299"/>
    </row>
    <row r="53" spans="1:9" s="179" customFormat="1" x14ac:dyDescent="0.25">
      <c r="A53" s="231" t="s">
        <v>221</v>
      </c>
      <c r="B53" s="231" t="s">
        <v>498</v>
      </c>
      <c r="C53" s="314">
        <v>585678</v>
      </c>
      <c r="D53" s="314" t="s">
        <v>348</v>
      </c>
      <c r="E53" s="315">
        <v>1758611</v>
      </c>
      <c r="F53" s="315">
        <v>2344289</v>
      </c>
    </row>
    <row r="54" spans="1:9" s="179" customFormat="1" x14ac:dyDescent="0.25">
      <c r="A54" s="231" t="s">
        <v>407</v>
      </c>
      <c r="B54" s="231" t="s">
        <v>821</v>
      </c>
      <c r="C54" s="314">
        <v>1177416</v>
      </c>
      <c r="D54" s="314" t="s">
        <v>348</v>
      </c>
      <c r="E54" s="315">
        <v>-1177416</v>
      </c>
      <c r="F54" s="315" t="s">
        <v>348</v>
      </c>
    </row>
    <row r="55" spans="1:9" s="179" customFormat="1" x14ac:dyDescent="0.25">
      <c r="A55" s="231" t="s">
        <v>809</v>
      </c>
      <c r="B55" s="231" t="s">
        <v>822</v>
      </c>
      <c r="C55" s="314">
        <v>-1343905</v>
      </c>
      <c r="D55" s="314">
        <v>-95</v>
      </c>
      <c r="E55" s="315" t="s">
        <v>348</v>
      </c>
      <c r="F55" s="315">
        <v>-1344000</v>
      </c>
    </row>
    <row r="56" spans="1:9" s="182" customFormat="1" x14ac:dyDescent="0.25">
      <c r="A56" s="294" t="s">
        <v>500</v>
      </c>
      <c r="B56" s="295" t="s">
        <v>826</v>
      </c>
      <c r="C56" s="296">
        <v>4198697</v>
      </c>
      <c r="D56" s="259">
        <v>867</v>
      </c>
      <c r="E56" s="259">
        <v>963741</v>
      </c>
      <c r="F56" s="259">
        <v>5163305</v>
      </c>
    </row>
    <row r="57" spans="1:9" s="182" customFormat="1" x14ac:dyDescent="0.25">
      <c r="A57" s="297" t="s">
        <v>811</v>
      </c>
      <c r="B57" s="297" t="s">
        <v>511</v>
      </c>
      <c r="C57" s="298"/>
      <c r="D57" s="298"/>
      <c r="E57" s="299"/>
      <c r="F57" s="299"/>
    </row>
    <row r="58" spans="1:9" s="179" customFormat="1" x14ac:dyDescent="0.25">
      <c r="A58" s="231" t="s">
        <v>806</v>
      </c>
      <c r="B58" s="231" t="s">
        <v>816</v>
      </c>
      <c r="C58" s="314">
        <v>12785449</v>
      </c>
      <c r="D58" s="314">
        <v>1892</v>
      </c>
      <c r="E58" s="315">
        <v>963741</v>
      </c>
      <c r="F58" s="315">
        <v>13751082</v>
      </c>
    </row>
    <row r="59" spans="1:9" s="179" customFormat="1" x14ac:dyDescent="0.25">
      <c r="A59" s="231" t="s">
        <v>807</v>
      </c>
      <c r="B59" s="231" t="s">
        <v>824</v>
      </c>
      <c r="C59" s="314">
        <v>-8586752</v>
      </c>
      <c r="D59" s="314">
        <v>-1025</v>
      </c>
      <c r="E59" s="315" t="s">
        <v>348</v>
      </c>
      <c r="F59" s="315">
        <v>-8587777</v>
      </c>
    </row>
    <row r="60" spans="1:9" s="182" customFormat="1" x14ac:dyDescent="0.25">
      <c r="A60" s="294" t="s">
        <v>500</v>
      </c>
      <c r="B60" s="295" t="s">
        <v>826</v>
      </c>
      <c r="C60" s="296">
        <v>4198697</v>
      </c>
      <c r="D60" s="259">
        <v>867</v>
      </c>
      <c r="E60" s="259">
        <v>963741</v>
      </c>
      <c r="F60" s="259">
        <v>5163305</v>
      </c>
    </row>
    <row r="63" spans="1:9" s="182" customFormat="1" ht="15.75" x14ac:dyDescent="0.25">
      <c r="A63" s="387"/>
      <c r="B63" s="387"/>
      <c r="C63" s="425" t="s">
        <v>67</v>
      </c>
      <c r="D63" s="425"/>
      <c r="E63" s="425"/>
      <c r="F63" s="425"/>
      <c r="G63" s="425"/>
      <c r="H63" s="425"/>
      <c r="I63" s="425"/>
    </row>
    <row r="64" spans="1:9" ht="75" x14ac:dyDescent="0.25">
      <c r="A64" s="106"/>
      <c r="B64" s="106"/>
      <c r="C64" s="336" t="s">
        <v>222</v>
      </c>
      <c r="D64" s="336" t="s">
        <v>224</v>
      </c>
      <c r="E64" s="336" t="s">
        <v>226</v>
      </c>
      <c r="F64" s="336" t="s">
        <v>228</v>
      </c>
      <c r="G64" s="336" t="s">
        <v>231</v>
      </c>
      <c r="H64" s="336" t="s">
        <v>232</v>
      </c>
      <c r="I64" s="336" t="s">
        <v>38</v>
      </c>
    </row>
    <row r="65" spans="1:9" ht="45" x14ac:dyDescent="0.25">
      <c r="A65" s="386" t="s">
        <v>830</v>
      </c>
      <c r="B65" s="386" t="s">
        <v>831</v>
      </c>
      <c r="C65" s="336" t="s">
        <v>491</v>
      </c>
      <c r="D65" s="336" t="s">
        <v>492</v>
      </c>
      <c r="E65" s="336" t="s">
        <v>493</v>
      </c>
      <c r="F65" s="336" t="s">
        <v>494</v>
      </c>
      <c r="G65" s="336" t="s">
        <v>230</v>
      </c>
      <c r="H65" s="336" t="s">
        <v>495</v>
      </c>
      <c r="I65" s="336" t="s">
        <v>39</v>
      </c>
    </row>
    <row r="66" spans="1:9" x14ac:dyDescent="0.25">
      <c r="A66" s="107"/>
      <c r="B66" s="108"/>
      <c r="C66" s="290" t="s">
        <v>15</v>
      </c>
      <c r="D66" s="290" t="s">
        <v>15</v>
      </c>
      <c r="E66" s="290" t="s">
        <v>15</v>
      </c>
      <c r="F66" s="290" t="s">
        <v>15</v>
      </c>
      <c r="G66" s="290" t="s">
        <v>15</v>
      </c>
      <c r="H66" s="290" t="s">
        <v>15</v>
      </c>
      <c r="I66" s="290" t="s">
        <v>15</v>
      </c>
    </row>
    <row r="67" spans="1:9" s="182" customFormat="1" x14ac:dyDescent="0.25">
      <c r="A67" s="318" t="s">
        <v>135</v>
      </c>
      <c r="B67" s="317" t="s">
        <v>510</v>
      </c>
      <c r="C67" s="299"/>
      <c r="D67" s="299"/>
      <c r="E67" s="299"/>
      <c r="F67" s="299"/>
      <c r="G67" s="299"/>
      <c r="H67" s="299"/>
      <c r="I67" s="299"/>
    </row>
    <row r="68" spans="1:9" s="179" customFormat="1" x14ac:dyDescent="0.25">
      <c r="A68" s="231" t="s">
        <v>234</v>
      </c>
      <c r="B68" s="231" t="s">
        <v>832</v>
      </c>
      <c r="C68" s="314">
        <v>39913349</v>
      </c>
      <c r="D68" s="314">
        <v>7781511</v>
      </c>
      <c r="E68" s="315">
        <v>1065211783</v>
      </c>
      <c r="F68" s="315">
        <v>10735329</v>
      </c>
      <c r="G68" s="315">
        <v>10337446</v>
      </c>
      <c r="H68" s="315">
        <v>91009302</v>
      </c>
      <c r="I68" s="315">
        <v>1224988720</v>
      </c>
    </row>
    <row r="69" spans="1:9" s="179" customFormat="1" x14ac:dyDescent="0.25">
      <c r="A69" s="231" t="s">
        <v>235</v>
      </c>
      <c r="B69" s="231" t="s">
        <v>496</v>
      </c>
      <c r="C69" s="314">
        <v>-4013930</v>
      </c>
      <c r="D69" s="314">
        <v>-3675427</v>
      </c>
      <c r="E69" s="315">
        <v>-548384479</v>
      </c>
      <c r="F69" s="315">
        <v>-8607679</v>
      </c>
      <c r="G69" s="315">
        <v>-5947427</v>
      </c>
      <c r="H69" s="315" t="s">
        <v>348</v>
      </c>
      <c r="I69" s="315">
        <v>-570628942</v>
      </c>
    </row>
    <row r="70" spans="1:9" s="182" customFormat="1" x14ac:dyDescent="0.25">
      <c r="A70" s="294" t="s">
        <v>236</v>
      </c>
      <c r="B70" s="295" t="s">
        <v>833</v>
      </c>
      <c r="C70" s="296">
        <v>35899419</v>
      </c>
      <c r="D70" s="259">
        <v>4106084</v>
      </c>
      <c r="E70" s="259">
        <v>516827304</v>
      </c>
      <c r="F70" s="259">
        <v>2127650</v>
      </c>
      <c r="G70" s="259">
        <v>4390019</v>
      </c>
      <c r="H70" s="259">
        <v>91009302</v>
      </c>
      <c r="I70" s="259">
        <v>654359778</v>
      </c>
    </row>
    <row r="71" spans="1:9" x14ac:dyDescent="0.25">
      <c r="A71" s="231"/>
      <c r="B71" s="230"/>
      <c r="C71" s="293"/>
      <c r="D71" s="293"/>
      <c r="E71" s="292"/>
      <c r="F71" s="292"/>
      <c r="G71" s="292"/>
      <c r="H71" s="292"/>
      <c r="I71" s="292"/>
    </row>
    <row r="72" spans="1:9" s="182" customFormat="1" x14ac:dyDescent="0.25">
      <c r="A72" s="316">
        <v>2021</v>
      </c>
      <c r="B72" s="316" t="s">
        <v>820</v>
      </c>
      <c r="C72" s="298"/>
      <c r="D72" s="298"/>
      <c r="E72" s="299"/>
      <c r="F72" s="299"/>
      <c r="G72" s="299"/>
      <c r="H72" s="299"/>
      <c r="I72" s="299"/>
    </row>
    <row r="73" spans="1:9" s="179" customFormat="1" x14ac:dyDescent="0.25">
      <c r="A73" s="231" t="s">
        <v>221</v>
      </c>
      <c r="B73" s="231" t="s">
        <v>498</v>
      </c>
      <c r="C73" s="314" t="s">
        <v>348</v>
      </c>
      <c r="D73" s="314" t="s">
        <v>348</v>
      </c>
      <c r="E73" s="315">
        <v>7729</v>
      </c>
      <c r="F73" s="315">
        <v>1250</v>
      </c>
      <c r="G73" s="315">
        <v>5280422</v>
      </c>
      <c r="H73" s="315">
        <v>27414091</v>
      </c>
      <c r="I73" s="315">
        <v>32703492</v>
      </c>
    </row>
    <row r="74" spans="1:9" s="179" customFormat="1" x14ac:dyDescent="0.25">
      <c r="A74" s="231" t="s">
        <v>407</v>
      </c>
      <c r="B74" s="231" t="s">
        <v>821</v>
      </c>
      <c r="C74" s="314">
        <v>2057299</v>
      </c>
      <c r="D74" s="314">
        <v>209961</v>
      </c>
      <c r="E74" s="315">
        <v>93107280</v>
      </c>
      <c r="F74" s="315">
        <v>484847</v>
      </c>
      <c r="G74" s="315">
        <v>2061772</v>
      </c>
      <c r="H74" s="315">
        <v>-97921159</v>
      </c>
      <c r="I74" s="315" t="s">
        <v>348</v>
      </c>
    </row>
    <row r="75" spans="1:9" s="179" customFormat="1" x14ac:dyDescent="0.25">
      <c r="A75" s="231" t="s">
        <v>237</v>
      </c>
      <c r="B75" s="231" t="s">
        <v>241</v>
      </c>
      <c r="C75" s="314" t="s">
        <v>348</v>
      </c>
      <c r="D75" s="314" t="s">
        <v>348</v>
      </c>
      <c r="E75" s="315">
        <v>-3676</v>
      </c>
      <c r="F75" s="315" t="s">
        <v>348</v>
      </c>
      <c r="G75" s="315" t="s">
        <v>348</v>
      </c>
      <c r="H75" s="315">
        <v>-92287</v>
      </c>
      <c r="I75" s="315">
        <v>-95963</v>
      </c>
    </row>
    <row r="76" spans="1:9" s="179" customFormat="1" x14ac:dyDescent="0.25">
      <c r="A76" s="231" t="s">
        <v>242</v>
      </c>
      <c r="B76" s="231" t="s">
        <v>499</v>
      </c>
      <c r="C76" s="314" t="s">
        <v>348</v>
      </c>
      <c r="D76" s="314" t="s">
        <v>348</v>
      </c>
      <c r="E76" s="315">
        <v>-256871</v>
      </c>
      <c r="F76" s="315" t="s">
        <v>348</v>
      </c>
      <c r="G76" s="315">
        <v>-1094</v>
      </c>
      <c r="H76" s="315" t="s">
        <v>348</v>
      </c>
      <c r="I76" s="315">
        <v>-257965</v>
      </c>
    </row>
    <row r="77" spans="1:9" s="179" customFormat="1" x14ac:dyDescent="0.25">
      <c r="A77" s="231" t="s">
        <v>238</v>
      </c>
      <c r="B77" s="231" t="s">
        <v>834</v>
      </c>
      <c r="C77" s="314">
        <v>-1475357</v>
      </c>
      <c r="D77" s="314">
        <v>-541405</v>
      </c>
      <c r="E77" s="315">
        <v>-26275282</v>
      </c>
      <c r="F77" s="315">
        <v>-729469</v>
      </c>
      <c r="G77" s="315">
        <v>-2748523</v>
      </c>
      <c r="H77" s="315" t="s">
        <v>348</v>
      </c>
      <c r="I77" s="315">
        <v>-31770036</v>
      </c>
    </row>
    <row r="78" spans="1:9" s="179" customFormat="1" x14ac:dyDescent="0.25">
      <c r="A78" s="231" t="s">
        <v>239</v>
      </c>
      <c r="B78" s="231" t="s">
        <v>835</v>
      </c>
      <c r="C78" s="314" t="s">
        <v>348</v>
      </c>
      <c r="D78" s="314">
        <v>987460</v>
      </c>
      <c r="E78" s="315">
        <v>43873271</v>
      </c>
      <c r="F78" s="315">
        <v>168764</v>
      </c>
      <c r="G78" s="315" t="s">
        <v>348</v>
      </c>
      <c r="H78" s="315" t="s">
        <v>348</v>
      </c>
      <c r="I78" s="315">
        <v>45029495</v>
      </c>
    </row>
    <row r="79" spans="1:9" s="179" customFormat="1" x14ac:dyDescent="0.25">
      <c r="A79" s="231" t="s">
        <v>240</v>
      </c>
      <c r="B79" s="231" t="s">
        <v>836</v>
      </c>
      <c r="C79" s="314" t="s">
        <v>348</v>
      </c>
      <c r="D79" s="314">
        <v>-3045</v>
      </c>
      <c r="E79" s="315">
        <v>-14077655</v>
      </c>
      <c r="F79" s="315">
        <v>-82311</v>
      </c>
      <c r="G79" s="315" t="s">
        <v>348</v>
      </c>
      <c r="H79" s="315" t="s">
        <v>348</v>
      </c>
      <c r="I79" s="315">
        <v>-14163011</v>
      </c>
    </row>
    <row r="80" spans="1:9" s="182" customFormat="1" x14ac:dyDescent="0.25">
      <c r="A80" s="294" t="s">
        <v>497</v>
      </c>
      <c r="B80" s="295" t="s">
        <v>823</v>
      </c>
      <c r="C80" s="296">
        <v>36481361</v>
      </c>
      <c r="D80" s="259">
        <v>4759055</v>
      </c>
      <c r="E80" s="259">
        <v>613202100</v>
      </c>
      <c r="F80" s="259">
        <v>1970731</v>
      </c>
      <c r="G80" s="259">
        <v>8982596</v>
      </c>
      <c r="H80" s="259">
        <v>20409947</v>
      </c>
      <c r="I80" s="259">
        <v>685805790</v>
      </c>
    </row>
    <row r="81" spans="1:9" s="182" customFormat="1" x14ac:dyDescent="0.25">
      <c r="A81" s="297" t="s">
        <v>40</v>
      </c>
      <c r="B81" s="297" t="s">
        <v>438</v>
      </c>
      <c r="C81" s="298"/>
      <c r="D81" s="298"/>
      <c r="E81" s="299"/>
      <c r="F81" s="299"/>
      <c r="G81" s="299"/>
      <c r="H81" s="299"/>
      <c r="I81" s="299"/>
    </row>
    <row r="82" spans="1:9" s="179" customFormat="1" x14ac:dyDescent="0.25">
      <c r="A82" s="231" t="s">
        <v>234</v>
      </c>
      <c r="B82" s="231" t="s">
        <v>832</v>
      </c>
      <c r="C82" s="314">
        <v>41572109</v>
      </c>
      <c r="D82" s="314">
        <v>8365473</v>
      </c>
      <c r="E82" s="315">
        <v>1204172346</v>
      </c>
      <c r="F82" s="315">
        <v>11471818</v>
      </c>
      <c r="G82" s="315">
        <v>17669409</v>
      </c>
      <c r="H82" s="315">
        <v>20409947</v>
      </c>
      <c r="I82" s="315">
        <v>1303661102</v>
      </c>
    </row>
    <row r="83" spans="1:9" s="179" customFormat="1" x14ac:dyDescent="0.25">
      <c r="A83" s="231" t="s">
        <v>235</v>
      </c>
      <c r="B83" s="231" t="s">
        <v>496</v>
      </c>
      <c r="C83" s="314">
        <v>-5090748</v>
      </c>
      <c r="D83" s="314">
        <v>-3606418</v>
      </c>
      <c r="E83" s="315">
        <v>-590970246</v>
      </c>
      <c r="F83" s="315">
        <v>-9501087</v>
      </c>
      <c r="G83" s="315">
        <v>-8686813</v>
      </c>
      <c r="H83" s="315" t="s">
        <v>348</v>
      </c>
      <c r="I83" s="315">
        <v>-617855312</v>
      </c>
    </row>
    <row r="84" spans="1:9" s="182" customFormat="1" x14ac:dyDescent="0.25">
      <c r="A84" s="294" t="s">
        <v>236</v>
      </c>
      <c r="B84" s="295" t="s">
        <v>833</v>
      </c>
      <c r="C84" s="296">
        <v>36481361</v>
      </c>
      <c r="D84" s="259">
        <v>4759055</v>
      </c>
      <c r="E84" s="259">
        <v>613202100</v>
      </c>
      <c r="F84" s="259">
        <v>1970731</v>
      </c>
      <c r="G84" s="259">
        <v>8982596</v>
      </c>
      <c r="H84" s="259">
        <v>20409947</v>
      </c>
      <c r="I84" s="259">
        <v>685805790</v>
      </c>
    </row>
    <row r="85" spans="1:9" x14ac:dyDescent="0.25">
      <c r="A85" s="231"/>
      <c r="B85" s="231"/>
      <c r="C85" s="313"/>
      <c r="D85" s="313"/>
      <c r="E85" s="313"/>
      <c r="F85" s="313"/>
      <c r="G85" s="313"/>
      <c r="H85" s="313"/>
      <c r="I85" s="313"/>
    </row>
    <row r="86" spans="1:9" s="182" customFormat="1" x14ac:dyDescent="0.25">
      <c r="A86" s="316">
        <v>2022</v>
      </c>
      <c r="B86" s="316" t="s">
        <v>825</v>
      </c>
      <c r="C86" s="298"/>
      <c r="D86" s="298"/>
      <c r="E86" s="299"/>
      <c r="F86" s="299"/>
      <c r="G86" s="299"/>
      <c r="H86" s="299"/>
      <c r="I86" s="299"/>
    </row>
    <row r="87" spans="1:9" s="179" customFormat="1" x14ac:dyDescent="0.25">
      <c r="A87" s="231" t="s">
        <v>221</v>
      </c>
      <c r="B87" s="231" t="s">
        <v>498</v>
      </c>
      <c r="C87" s="314">
        <v>14313</v>
      </c>
      <c r="D87" s="314" t="s">
        <v>371</v>
      </c>
      <c r="E87" s="315">
        <v>20591</v>
      </c>
      <c r="F87" s="315">
        <v>1633</v>
      </c>
      <c r="G87" s="315">
        <v>764401</v>
      </c>
      <c r="H87" s="315">
        <v>29129833</v>
      </c>
      <c r="I87" s="315">
        <v>29930771</v>
      </c>
    </row>
    <row r="88" spans="1:9" s="179" customFormat="1" x14ac:dyDescent="0.25">
      <c r="A88" s="231" t="s">
        <v>407</v>
      </c>
      <c r="B88" s="231" t="s">
        <v>821</v>
      </c>
      <c r="C88" s="314">
        <v>2011900</v>
      </c>
      <c r="D88" s="314">
        <v>187869</v>
      </c>
      <c r="E88" s="315">
        <v>14453603</v>
      </c>
      <c r="F88" s="315">
        <v>559044</v>
      </c>
      <c r="G88" s="315">
        <v>422795</v>
      </c>
      <c r="H88" s="315">
        <v>-17635211</v>
      </c>
      <c r="I88" s="315" t="s">
        <v>348</v>
      </c>
    </row>
    <row r="89" spans="1:9" s="179" customFormat="1" x14ac:dyDescent="0.25">
      <c r="A89" s="231" t="s">
        <v>237</v>
      </c>
      <c r="B89" s="231" t="s">
        <v>241</v>
      </c>
      <c r="C89" s="314" t="s">
        <v>371</v>
      </c>
      <c r="D89" s="314" t="s">
        <v>371</v>
      </c>
      <c r="E89" s="315">
        <v>-232479</v>
      </c>
      <c r="F89" s="315" t="s">
        <v>371</v>
      </c>
      <c r="G89" s="315" t="s">
        <v>371</v>
      </c>
      <c r="H89" s="315">
        <v>-26300</v>
      </c>
      <c r="I89" s="315">
        <v>-258779</v>
      </c>
    </row>
    <row r="90" spans="1:9" s="179" customFormat="1" x14ac:dyDescent="0.25">
      <c r="A90" s="231" t="s">
        <v>242</v>
      </c>
      <c r="B90" s="231" t="s">
        <v>499</v>
      </c>
      <c r="C90" s="314">
        <v>-11007</v>
      </c>
      <c r="D90" s="314">
        <v>-4344</v>
      </c>
      <c r="E90" s="315">
        <v>-259464</v>
      </c>
      <c r="F90" s="315">
        <v>-122</v>
      </c>
      <c r="G90" s="315">
        <v>-413</v>
      </c>
      <c r="H90" s="315" t="s">
        <v>348</v>
      </c>
      <c r="I90" s="315">
        <v>-275350</v>
      </c>
    </row>
    <row r="91" spans="1:9" s="179" customFormat="1" x14ac:dyDescent="0.25">
      <c r="A91" s="231" t="s">
        <v>238</v>
      </c>
      <c r="B91" s="231" t="s">
        <v>834</v>
      </c>
      <c r="C91" s="314">
        <v>-1381106</v>
      </c>
      <c r="D91" s="314">
        <v>-526959</v>
      </c>
      <c r="E91" s="315">
        <v>-27866942</v>
      </c>
      <c r="F91" s="315">
        <v>-465858</v>
      </c>
      <c r="G91" s="315">
        <v>-3507338</v>
      </c>
      <c r="H91" s="315" t="s">
        <v>348</v>
      </c>
      <c r="I91" s="315">
        <v>-33748203</v>
      </c>
    </row>
    <row r="92" spans="1:9" s="182" customFormat="1" x14ac:dyDescent="0.25">
      <c r="A92" s="294" t="s">
        <v>500</v>
      </c>
      <c r="B92" s="295" t="s">
        <v>826</v>
      </c>
      <c r="C92" s="296">
        <v>37115461</v>
      </c>
      <c r="D92" s="259">
        <v>4415621</v>
      </c>
      <c r="E92" s="259">
        <v>599317409</v>
      </c>
      <c r="F92" s="259">
        <v>2065428</v>
      </c>
      <c r="G92" s="259">
        <v>6662041</v>
      </c>
      <c r="H92" s="259">
        <v>31878269</v>
      </c>
      <c r="I92" s="259">
        <v>681454229</v>
      </c>
    </row>
    <row r="93" spans="1:9" s="182" customFormat="1" x14ac:dyDescent="0.25">
      <c r="A93" s="297" t="s">
        <v>216</v>
      </c>
      <c r="B93" s="297" t="s">
        <v>511</v>
      </c>
      <c r="C93" s="298"/>
      <c r="D93" s="298"/>
      <c r="E93" s="299"/>
      <c r="F93" s="299"/>
      <c r="G93" s="299"/>
      <c r="H93" s="299"/>
      <c r="I93" s="299"/>
    </row>
    <row r="94" spans="1:9" s="179" customFormat="1" x14ac:dyDescent="0.25">
      <c r="A94" s="231" t="s">
        <v>234</v>
      </c>
      <c r="B94" s="231" t="s">
        <v>832</v>
      </c>
      <c r="C94" s="314">
        <v>43145635</v>
      </c>
      <c r="D94" s="314">
        <v>8617617</v>
      </c>
      <c r="E94" s="315">
        <v>1180904761</v>
      </c>
      <c r="F94" s="315">
        <v>10418763</v>
      </c>
      <c r="G94" s="315">
        <v>19966927</v>
      </c>
      <c r="H94" s="315">
        <v>31878269</v>
      </c>
      <c r="I94" s="315">
        <v>1294931972</v>
      </c>
    </row>
    <row r="95" spans="1:9" s="179" customFormat="1" x14ac:dyDescent="0.25">
      <c r="A95" s="231" t="s">
        <v>235</v>
      </c>
      <c r="B95" s="231" t="s">
        <v>496</v>
      </c>
      <c r="C95" s="314">
        <v>-6030174</v>
      </c>
      <c r="D95" s="314">
        <v>-4201996</v>
      </c>
      <c r="E95" s="315">
        <v>-581587352</v>
      </c>
      <c r="F95" s="315">
        <v>-8353335</v>
      </c>
      <c r="G95" s="315">
        <v>-13304886</v>
      </c>
      <c r="H95" s="315"/>
      <c r="I95" s="315">
        <v>-613477743</v>
      </c>
    </row>
    <row r="96" spans="1:9" s="182" customFormat="1" x14ac:dyDescent="0.25">
      <c r="A96" s="294" t="s">
        <v>236</v>
      </c>
      <c r="B96" s="295" t="s">
        <v>833</v>
      </c>
      <c r="C96" s="296">
        <v>37115461</v>
      </c>
      <c r="D96" s="259">
        <v>4415621</v>
      </c>
      <c r="E96" s="259">
        <v>599317409</v>
      </c>
      <c r="F96" s="259">
        <v>2065428</v>
      </c>
      <c r="G96" s="259">
        <v>6662041</v>
      </c>
      <c r="H96" s="259">
        <v>31878269</v>
      </c>
      <c r="I96" s="259">
        <v>681454229</v>
      </c>
    </row>
    <row r="98" spans="1:11" s="182" customFormat="1" ht="15.75" x14ac:dyDescent="0.25">
      <c r="A98" s="291"/>
      <c r="B98" s="291"/>
      <c r="C98" s="426" t="s">
        <v>68</v>
      </c>
      <c r="D98" s="426"/>
      <c r="E98" s="426"/>
      <c r="F98" s="426"/>
      <c r="G98" s="426"/>
      <c r="H98" s="426"/>
      <c r="I98" s="426"/>
      <c r="J98" s="426"/>
      <c r="K98" s="426"/>
    </row>
    <row r="99" spans="1:11" ht="45" x14ac:dyDescent="0.25">
      <c r="A99" s="106"/>
      <c r="B99" s="106"/>
      <c r="C99" s="336" t="s">
        <v>222</v>
      </c>
      <c r="D99" s="336" t="s">
        <v>224</v>
      </c>
      <c r="E99" s="336" t="s">
        <v>243</v>
      </c>
      <c r="F99" s="336" t="s">
        <v>226</v>
      </c>
      <c r="G99" s="336" t="s">
        <v>228</v>
      </c>
      <c r="H99" s="336" t="s">
        <v>231</v>
      </c>
      <c r="I99" s="336" t="s">
        <v>245</v>
      </c>
      <c r="J99" s="336" t="s">
        <v>232</v>
      </c>
      <c r="K99" s="336" t="s">
        <v>38</v>
      </c>
    </row>
    <row r="100" spans="1:11" ht="60" x14ac:dyDescent="0.25">
      <c r="A100" s="386" t="s">
        <v>830</v>
      </c>
      <c r="B100" s="386" t="s">
        <v>831</v>
      </c>
      <c r="C100" s="336" t="s">
        <v>223</v>
      </c>
      <c r="D100" s="336" t="s">
        <v>225</v>
      </c>
      <c r="E100" s="336" t="s">
        <v>244</v>
      </c>
      <c r="F100" s="336" t="s">
        <v>227</v>
      </c>
      <c r="G100" s="336" t="s">
        <v>229</v>
      </c>
      <c r="H100" s="336" t="s">
        <v>230</v>
      </c>
      <c r="I100" s="336" t="s">
        <v>246</v>
      </c>
      <c r="J100" s="336" t="s">
        <v>233</v>
      </c>
      <c r="K100" s="336" t="s">
        <v>39</v>
      </c>
    </row>
    <row r="101" spans="1:11" x14ac:dyDescent="0.25">
      <c r="A101" s="107"/>
      <c r="B101" s="108"/>
      <c r="C101" s="290" t="s">
        <v>15</v>
      </c>
      <c r="D101" s="290" t="s">
        <v>15</v>
      </c>
      <c r="E101" s="290" t="s">
        <v>15</v>
      </c>
      <c r="F101" s="290" t="s">
        <v>15</v>
      </c>
      <c r="G101" s="290" t="s">
        <v>15</v>
      </c>
      <c r="H101" s="290" t="s">
        <v>15</v>
      </c>
      <c r="I101" s="290" t="s">
        <v>15</v>
      </c>
      <c r="J101" s="290" t="s">
        <v>15</v>
      </c>
      <c r="K101" s="290" t="s">
        <v>15</v>
      </c>
    </row>
    <row r="102" spans="1:11" s="182" customFormat="1" x14ac:dyDescent="0.25">
      <c r="A102" s="318" t="s">
        <v>135</v>
      </c>
      <c r="B102" s="317" t="s">
        <v>510</v>
      </c>
      <c r="C102" s="299"/>
      <c r="D102" s="299"/>
      <c r="E102" s="299"/>
      <c r="F102" s="299"/>
      <c r="G102" s="299"/>
      <c r="H102" s="299"/>
      <c r="I102" s="299"/>
      <c r="J102" s="299"/>
      <c r="K102" s="299"/>
    </row>
    <row r="103" spans="1:11" s="179" customFormat="1" x14ac:dyDescent="0.25">
      <c r="A103" s="231" t="s">
        <v>234</v>
      </c>
      <c r="B103" s="231" t="s">
        <v>832</v>
      </c>
      <c r="C103" s="314">
        <v>40946703</v>
      </c>
      <c r="D103" s="314">
        <v>7781511</v>
      </c>
      <c r="E103" s="315">
        <v>760911633</v>
      </c>
      <c r="F103" s="315">
        <v>1196131120</v>
      </c>
      <c r="G103" s="315">
        <v>10735329</v>
      </c>
      <c r="H103" s="315">
        <v>17704794</v>
      </c>
      <c r="I103" s="315">
        <v>1563188</v>
      </c>
      <c r="J103" s="315">
        <v>101707761</v>
      </c>
      <c r="K103" s="315">
        <v>2137482039</v>
      </c>
    </row>
    <row r="104" spans="1:11" s="179" customFormat="1" x14ac:dyDescent="0.25">
      <c r="A104" s="231" t="s">
        <v>235</v>
      </c>
      <c r="B104" s="231" t="s">
        <v>496</v>
      </c>
      <c r="C104" s="314">
        <v>-4013930</v>
      </c>
      <c r="D104" s="314">
        <v>-3675427</v>
      </c>
      <c r="E104" s="315">
        <v>-438591735</v>
      </c>
      <c r="F104" s="315">
        <v>-606163138</v>
      </c>
      <c r="G104" s="315">
        <v>-8607679</v>
      </c>
      <c r="H104" s="315">
        <v>-10808637</v>
      </c>
      <c r="I104" s="315" t="s">
        <v>348</v>
      </c>
      <c r="J104" s="315" t="s">
        <v>348</v>
      </c>
      <c r="K104" s="315">
        <v>-1071860546</v>
      </c>
    </row>
    <row r="105" spans="1:11" s="182" customFormat="1" x14ac:dyDescent="0.25">
      <c r="A105" s="294" t="s">
        <v>236</v>
      </c>
      <c r="B105" s="295" t="s">
        <v>833</v>
      </c>
      <c r="C105" s="296">
        <v>36932772</v>
      </c>
      <c r="D105" s="259">
        <v>4106084</v>
      </c>
      <c r="E105" s="259">
        <v>322319898</v>
      </c>
      <c r="F105" s="259">
        <v>589967982</v>
      </c>
      <c r="G105" s="259">
        <v>2127650</v>
      </c>
      <c r="H105" s="259">
        <v>6896157</v>
      </c>
      <c r="I105" s="259">
        <v>1563188</v>
      </c>
      <c r="J105" s="259">
        <v>101707761</v>
      </c>
      <c r="K105" s="259">
        <v>1065621493</v>
      </c>
    </row>
    <row r="106" spans="1:11" x14ac:dyDescent="0.25">
      <c r="A106" s="231"/>
      <c r="B106" s="230"/>
      <c r="C106" s="293"/>
      <c r="D106" s="293"/>
      <c r="E106" s="292"/>
      <c r="F106" s="292"/>
      <c r="G106" s="292"/>
      <c r="H106" s="292"/>
      <c r="I106" s="292"/>
      <c r="J106" s="292"/>
      <c r="K106" s="292"/>
    </row>
    <row r="107" spans="1:11" s="182" customFormat="1" x14ac:dyDescent="0.25">
      <c r="A107" s="316">
        <v>2021</v>
      </c>
      <c r="B107" s="316" t="s">
        <v>820</v>
      </c>
      <c r="C107" s="298"/>
      <c r="D107" s="298"/>
      <c r="E107" s="299"/>
      <c r="F107" s="299"/>
      <c r="G107" s="299"/>
      <c r="H107" s="299"/>
      <c r="I107" s="299"/>
      <c r="J107" s="299"/>
      <c r="K107" s="299"/>
    </row>
    <row r="108" spans="1:11" s="179" customFormat="1" x14ac:dyDescent="0.25">
      <c r="A108" s="231" t="s">
        <v>221</v>
      </c>
      <c r="B108" s="231" t="s">
        <v>498</v>
      </c>
      <c r="C108" s="314" t="s">
        <v>348</v>
      </c>
      <c r="D108" s="314" t="s">
        <v>348</v>
      </c>
      <c r="E108" s="315" t="s">
        <v>348</v>
      </c>
      <c r="F108" s="315">
        <v>405796</v>
      </c>
      <c r="G108" s="315">
        <v>1250</v>
      </c>
      <c r="H108" s="315">
        <v>5789868</v>
      </c>
      <c r="I108" s="315" t="s">
        <v>348</v>
      </c>
      <c r="J108" s="315">
        <v>53004580</v>
      </c>
      <c r="K108" s="315">
        <v>59201494</v>
      </c>
    </row>
    <row r="109" spans="1:11" s="179" customFormat="1" x14ac:dyDescent="0.25">
      <c r="A109" s="231" t="s">
        <v>407</v>
      </c>
      <c r="B109" s="231" t="s">
        <v>821</v>
      </c>
      <c r="C109" s="314">
        <v>2108113</v>
      </c>
      <c r="D109" s="314">
        <v>209961</v>
      </c>
      <c r="E109" s="315">
        <v>12852612</v>
      </c>
      <c r="F109" s="315">
        <v>96249917</v>
      </c>
      <c r="G109" s="315">
        <v>484847</v>
      </c>
      <c r="H109" s="315">
        <v>2193704</v>
      </c>
      <c r="I109" s="315" t="s">
        <v>348</v>
      </c>
      <c r="J109" s="315">
        <v>-114099154</v>
      </c>
      <c r="K109" s="315" t="s">
        <v>348</v>
      </c>
    </row>
    <row r="110" spans="1:11" s="179" customFormat="1" x14ac:dyDescent="0.25">
      <c r="A110" s="231" t="s">
        <v>237</v>
      </c>
      <c r="B110" s="231" t="s">
        <v>241</v>
      </c>
      <c r="C110" s="314" t="s">
        <v>348</v>
      </c>
      <c r="D110" s="314" t="s">
        <v>348</v>
      </c>
      <c r="E110" s="315">
        <v>-22006</v>
      </c>
      <c r="F110" s="315">
        <v>-4577</v>
      </c>
      <c r="G110" s="315" t="s">
        <v>348</v>
      </c>
      <c r="H110" s="315">
        <v>-240</v>
      </c>
      <c r="I110" s="315" t="s">
        <v>348</v>
      </c>
      <c r="J110" s="315">
        <v>-92287</v>
      </c>
      <c r="K110" s="315">
        <v>-119110</v>
      </c>
    </row>
    <row r="111" spans="1:11" s="179" customFormat="1" x14ac:dyDescent="0.25">
      <c r="A111" s="231" t="s">
        <v>242</v>
      </c>
      <c r="B111" s="231" t="s">
        <v>499</v>
      </c>
      <c r="C111" s="314" t="s">
        <v>348</v>
      </c>
      <c r="D111" s="314" t="s">
        <v>348</v>
      </c>
      <c r="E111" s="315">
        <v>-404182</v>
      </c>
      <c r="F111" s="315">
        <v>-472559</v>
      </c>
      <c r="G111" s="315" t="s">
        <v>348</v>
      </c>
      <c r="H111" s="315">
        <v>-2950</v>
      </c>
      <c r="I111" s="315">
        <v>-24409</v>
      </c>
      <c r="J111" s="315">
        <v>-83938</v>
      </c>
      <c r="K111" s="315">
        <v>-988038</v>
      </c>
    </row>
    <row r="112" spans="1:11" s="179" customFormat="1" x14ac:dyDescent="0.25">
      <c r="A112" s="231" t="s">
        <v>238</v>
      </c>
      <c r="B112" s="231" t="s">
        <v>834</v>
      </c>
      <c r="C112" s="314">
        <v>-1475357</v>
      </c>
      <c r="D112" s="314">
        <v>-541405</v>
      </c>
      <c r="E112" s="315">
        <v>-11405968</v>
      </c>
      <c r="F112" s="315">
        <v>-31156513</v>
      </c>
      <c r="G112" s="315">
        <v>-729469</v>
      </c>
      <c r="H112" s="315">
        <v>-3504662</v>
      </c>
      <c r="I112" s="315" t="s">
        <v>348</v>
      </c>
      <c r="J112" s="315" t="s">
        <v>348</v>
      </c>
      <c r="K112" s="315">
        <v>-48813374</v>
      </c>
    </row>
    <row r="113" spans="1:11" s="179" customFormat="1" x14ac:dyDescent="0.25">
      <c r="A113" s="231" t="s">
        <v>239</v>
      </c>
      <c r="B113" s="231" t="s">
        <v>835</v>
      </c>
      <c r="C113" s="314" t="s">
        <v>348</v>
      </c>
      <c r="D113" s="314">
        <v>987460</v>
      </c>
      <c r="E113" s="315" t="s">
        <v>348</v>
      </c>
      <c r="F113" s="315">
        <v>43873271</v>
      </c>
      <c r="G113" s="315">
        <v>168764</v>
      </c>
      <c r="H113" s="315" t="s">
        <v>348</v>
      </c>
      <c r="I113" s="315" t="s">
        <v>348</v>
      </c>
      <c r="J113" s="315" t="s">
        <v>348</v>
      </c>
      <c r="K113" s="315">
        <v>45029495</v>
      </c>
    </row>
    <row r="114" spans="1:11" s="179" customFormat="1" x14ac:dyDescent="0.25">
      <c r="A114" s="231" t="s">
        <v>240</v>
      </c>
      <c r="B114" s="231" t="s">
        <v>836</v>
      </c>
      <c r="C114" s="314" t="s">
        <v>348</v>
      </c>
      <c r="D114" s="314">
        <v>-3045</v>
      </c>
      <c r="E114" s="315" t="s">
        <v>348</v>
      </c>
      <c r="F114" s="315">
        <v>-14077655</v>
      </c>
      <c r="G114" s="315">
        <v>-82311</v>
      </c>
      <c r="H114" s="315" t="s">
        <v>348</v>
      </c>
      <c r="I114" s="315" t="s">
        <v>348</v>
      </c>
      <c r="J114" s="315" t="s">
        <v>348</v>
      </c>
      <c r="K114" s="315">
        <v>-14163011</v>
      </c>
    </row>
    <row r="115" spans="1:11" s="182" customFormat="1" x14ac:dyDescent="0.25">
      <c r="A115" s="294" t="s">
        <v>497</v>
      </c>
      <c r="B115" s="295" t="s">
        <v>823</v>
      </c>
      <c r="C115" s="296">
        <v>37565528</v>
      </c>
      <c r="D115" s="259">
        <v>4759055</v>
      </c>
      <c r="E115" s="259">
        <v>323340355</v>
      </c>
      <c r="F115" s="259">
        <v>684785662</v>
      </c>
      <c r="G115" s="259">
        <v>1970731</v>
      </c>
      <c r="H115" s="259">
        <v>11371877</v>
      </c>
      <c r="I115" s="259">
        <v>1538779</v>
      </c>
      <c r="J115" s="259">
        <v>40436962</v>
      </c>
      <c r="K115" s="259">
        <v>1105768949</v>
      </c>
    </row>
    <row r="116" spans="1:11" s="182" customFormat="1" x14ac:dyDescent="0.25">
      <c r="A116" s="297" t="s">
        <v>40</v>
      </c>
      <c r="B116" s="297" t="s">
        <v>438</v>
      </c>
      <c r="C116" s="298"/>
      <c r="D116" s="298"/>
      <c r="E116" s="299"/>
      <c r="F116" s="299"/>
      <c r="G116" s="299"/>
      <c r="H116" s="299"/>
      <c r="I116" s="299"/>
      <c r="J116" s="299"/>
      <c r="K116" s="299"/>
    </row>
    <row r="117" spans="1:11" s="179" customFormat="1" x14ac:dyDescent="0.25">
      <c r="A117" s="231" t="s">
        <v>234</v>
      </c>
      <c r="B117" s="231" t="s">
        <v>832</v>
      </c>
      <c r="C117" s="314">
        <v>42656276</v>
      </c>
      <c r="D117" s="314">
        <v>8365473</v>
      </c>
      <c r="E117" s="315">
        <v>771087876</v>
      </c>
      <c r="F117" s="315">
        <v>1337283799</v>
      </c>
      <c r="G117" s="315">
        <v>11471818</v>
      </c>
      <c r="H117" s="315">
        <v>26393089</v>
      </c>
      <c r="I117" s="315">
        <v>1538779</v>
      </c>
      <c r="J117" s="315">
        <v>40436961</v>
      </c>
      <c r="K117" s="315">
        <v>2239234072</v>
      </c>
    </row>
    <row r="118" spans="1:11" s="179" customFormat="1" x14ac:dyDescent="0.25">
      <c r="A118" s="231" t="s">
        <v>235</v>
      </c>
      <c r="B118" s="231" t="s">
        <v>496</v>
      </c>
      <c r="C118" s="314">
        <v>-5090748</v>
      </c>
      <c r="D118" s="314">
        <v>-3606418</v>
      </c>
      <c r="E118" s="315">
        <v>-447747521</v>
      </c>
      <c r="F118" s="315">
        <v>-652498137</v>
      </c>
      <c r="G118" s="315">
        <v>-9501087</v>
      </c>
      <c r="H118" s="315">
        <v>-15021212</v>
      </c>
      <c r="I118" s="315" t="s">
        <v>348</v>
      </c>
      <c r="J118" s="315" t="s">
        <v>348</v>
      </c>
      <c r="K118" s="315">
        <v>-1133465123</v>
      </c>
    </row>
    <row r="119" spans="1:11" s="182" customFormat="1" x14ac:dyDescent="0.25">
      <c r="A119" s="294" t="s">
        <v>236</v>
      </c>
      <c r="B119" s="295" t="s">
        <v>833</v>
      </c>
      <c r="C119" s="296">
        <v>37565528</v>
      </c>
      <c r="D119" s="259">
        <v>4759055</v>
      </c>
      <c r="E119" s="259">
        <v>323340355</v>
      </c>
      <c r="F119" s="259">
        <v>684785662</v>
      </c>
      <c r="G119" s="259">
        <v>1970731</v>
      </c>
      <c r="H119" s="259">
        <v>11371877</v>
      </c>
      <c r="I119" s="259">
        <v>1538779</v>
      </c>
      <c r="J119" s="259">
        <v>40436962</v>
      </c>
      <c r="K119" s="259">
        <v>1105768949</v>
      </c>
    </row>
    <row r="120" spans="1:11" x14ac:dyDescent="0.25">
      <c r="A120" s="231"/>
      <c r="B120" s="231"/>
      <c r="C120" s="313"/>
      <c r="D120" s="313"/>
      <c r="E120" s="313"/>
      <c r="F120" s="313"/>
      <c r="G120" s="313"/>
      <c r="H120" s="313"/>
      <c r="I120" s="313"/>
      <c r="J120" s="313"/>
      <c r="K120" s="313"/>
    </row>
    <row r="121" spans="1:11" s="182" customFormat="1" x14ac:dyDescent="0.25">
      <c r="A121" s="316">
        <v>2022</v>
      </c>
      <c r="B121" s="316" t="s">
        <v>825</v>
      </c>
      <c r="C121" s="298"/>
      <c r="D121" s="298"/>
      <c r="E121" s="299"/>
      <c r="F121" s="299"/>
      <c r="G121" s="299"/>
      <c r="H121" s="299"/>
      <c r="I121" s="299"/>
      <c r="J121" s="299"/>
      <c r="K121" s="299"/>
    </row>
    <row r="122" spans="1:11" s="179" customFormat="1" x14ac:dyDescent="0.25">
      <c r="A122" s="231" t="s">
        <v>221</v>
      </c>
      <c r="B122" s="231" t="s">
        <v>498</v>
      </c>
      <c r="C122" s="314">
        <v>22619</v>
      </c>
      <c r="D122" s="314" t="s">
        <v>348</v>
      </c>
      <c r="E122" s="315">
        <v>44902</v>
      </c>
      <c r="F122" s="315">
        <v>1266499</v>
      </c>
      <c r="G122" s="315">
        <v>1633</v>
      </c>
      <c r="H122" s="315">
        <v>1895697</v>
      </c>
      <c r="I122" s="315" t="s">
        <v>348</v>
      </c>
      <c r="J122" s="315">
        <v>40864728</v>
      </c>
      <c r="K122" s="315">
        <v>44095678</v>
      </c>
    </row>
    <row r="123" spans="1:11" s="179" customFormat="1" x14ac:dyDescent="0.25">
      <c r="A123" s="231" t="s">
        <v>407</v>
      </c>
      <c r="B123" s="231" t="s">
        <v>821</v>
      </c>
      <c r="C123" s="314">
        <v>2011901</v>
      </c>
      <c r="D123" s="314">
        <v>187869</v>
      </c>
      <c r="E123" s="315" t="s">
        <v>838</v>
      </c>
      <c r="F123" s="315">
        <v>16059578</v>
      </c>
      <c r="G123" s="315">
        <v>559044</v>
      </c>
      <c r="H123" s="315">
        <v>4462820</v>
      </c>
      <c r="I123" s="315" t="s">
        <v>348</v>
      </c>
      <c r="J123" s="315">
        <v>-39136593</v>
      </c>
      <c r="K123" s="315" t="s">
        <v>348</v>
      </c>
    </row>
    <row r="124" spans="1:11" s="179" customFormat="1" x14ac:dyDescent="0.25">
      <c r="A124" s="231" t="s">
        <v>237</v>
      </c>
      <c r="B124" s="231" t="s">
        <v>241</v>
      </c>
      <c r="C124" s="314" t="s">
        <v>348</v>
      </c>
      <c r="D124" s="314" t="s">
        <v>348</v>
      </c>
      <c r="E124" s="315" t="s">
        <v>348</v>
      </c>
      <c r="F124" s="315">
        <v>-232479</v>
      </c>
      <c r="G124" s="315" t="s">
        <v>348</v>
      </c>
      <c r="H124" s="315" t="s">
        <v>348</v>
      </c>
      <c r="I124" s="315" t="s">
        <v>348</v>
      </c>
      <c r="J124" s="315">
        <v>-26300</v>
      </c>
      <c r="K124" s="315">
        <v>-258779</v>
      </c>
    </row>
    <row r="125" spans="1:11" s="179" customFormat="1" x14ac:dyDescent="0.25">
      <c r="A125" s="231" t="s">
        <v>242</v>
      </c>
      <c r="B125" s="231" t="s">
        <v>499</v>
      </c>
      <c r="C125" s="314">
        <v>-11007</v>
      </c>
      <c r="D125" s="314">
        <v>-4344</v>
      </c>
      <c r="E125" s="315">
        <v>-338961</v>
      </c>
      <c r="F125" s="315">
        <v>-805926</v>
      </c>
      <c r="G125" s="315">
        <v>-122</v>
      </c>
      <c r="H125" s="315">
        <v>-36542</v>
      </c>
      <c r="I125" s="315" t="s">
        <v>348</v>
      </c>
      <c r="J125" s="315" t="s">
        <v>348</v>
      </c>
      <c r="K125" s="315">
        <v>-1196502</v>
      </c>
    </row>
    <row r="126" spans="1:11" s="179" customFormat="1" x14ac:dyDescent="0.25">
      <c r="A126" s="231" t="s">
        <v>238</v>
      </c>
      <c r="B126" s="231" t="s">
        <v>834</v>
      </c>
      <c r="C126" s="314">
        <v>-1381106</v>
      </c>
      <c r="D126" s="314">
        <v>-526959</v>
      </c>
      <c r="E126" s="315">
        <v>-11347304</v>
      </c>
      <c r="F126" s="315">
        <v>-32786674</v>
      </c>
      <c r="G126" s="315">
        <v>-465858</v>
      </c>
      <c r="H126" s="315">
        <v>-4363986</v>
      </c>
      <c r="I126" s="315" t="s">
        <v>348</v>
      </c>
      <c r="J126" s="315" t="s">
        <v>348</v>
      </c>
      <c r="K126" s="315">
        <v>-50871887</v>
      </c>
    </row>
    <row r="127" spans="1:11" s="179" customFormat="1" x14ac:dyDescent="0.25">
      <c r="A127" s="231" t="s">
        <v>837</v>
      </c>
      <c r="B127" s="231" t="s">
        <v>839</v>
      </c>
      <c r="C127" s="314" t="s">
        <v>348</v>
      </c>
      <c r="D127" s="314" t="s">
        <v>348</v>
      </c>
      <c r="E127" s="315" t="s">
        <v>348</v>
      </c>
      <c r="F127" s="315" t="s">
        <v>348</v>
      </c>
      <c r="G127" s="315" t="s">
        <v>348</v>
      </c>
      <c r="H127" s="315" t="s">
        <v>348</v>
      </c>
      <c r="I127" s="315">
        <v>286605</v>
      </c>
      <c r="J127" s="315" t="s">
        <v>348</v>
      </c>
      <c r="K127" s="315">
        <v>286605</v>
      </c>
    </row>
    <row r="128" spans="1:11" s="182" customFormat="1" x14ac:dyDescent="0.25">
      <c r="A128" s="294" t="s">
        <v>500</v>
      </c>
      <c r="B128" s="295" t="s">
        <v>826</v>
      </c>
      <c r="C128" s="296">
        <v>38207935</v>
      </c>
      <c r="D128" s="259">
        <v>4415621</v>
      </c>
      <c r="E128" s="259">
        <v>327554373</v>
      </c>
      <c r="F128" s="259">
        <v>668286660</v>
      </c>
      <c r="G128" s="259">
        <v>2065428</v>
      </c>
      <c r="H128" s="259">
        <v>13329866</v>
      </c>
      <c r="I128" s="259">
        <v>1825384</v>
      </c>
      <c r="J128" s="259">
        <v>42138797</v>
      </c>
      <c r="K128" s="259">
        <v>1097824064</v>
      </c>
    </row>
    <row r="129" spans="1:11" s="182" customFormat="1" x14ac:dyDescent="0.25">
      <c r="A129" s="297" t="s">
        <v>216</v>
      </c>
      <c r="B129" s="297" t="s">
        <v>511</v>
      </c>
      <c r="C129" s="298"/>
      <c r="D129" s="298"/>
      <c r="E129" s="299"/>
      <c r="F129" s="299"/>
      <c r="G129" s="299"/>
      <c r="H129" s="299"/>
      <c r="I129" s="299"/>
      <c r="J129" s="299"/>
      <c r="K129" s="299"/>
    </row>
    <row r="130" spans="1:11" s="179" customFormat="1" x14ac:dyDescent="0.25">
      <c r="A130" s="231" t="s">
        <v>234</v>
      </c>
      <c r="B130" s="231" t="s">
        <v>832</v>
      </c>
      <c r="C130" s="314">
        <v>44238109</v>
      </c>
      <c r="D130" s="314">
        <v>8617617</v>
      </c>
      <c r="E130" s="315">
        <v>785685819</v>
      </c>
      <c r="F130" s="315">
        <v>1314599932</v>
      </c>
      <c r="G130" s="315">
        <v>10418763</v>
      </c>
      <c r="H130" s="315">
        <v>33446283</v>
      </c>
      <c r="I130" s="315">
        <v>1825384</v>
      </c>
      <c r="J130" s="315">
        <v>42138797</v>
      </c>
      <c r="K130" s="315">
        <v>2240970704</v>
      </c>
    </row>
    <row r="131" spans="1:11" s="179" customFormat="1" x14ac:dyDescent="0.25">
      <c r="A131" s="231" t="s">
        <v>235</v>
      </c>
      <c r="B131" s="231" t="s">
        <v>496</v>
      </c>
      <c r="C131" s="314">
        <v>-6030174</v>
      </c>
      <c r="D131" s="314">
        <v>-4201996</v>
      </c>
      <c r="E131" s="315">
        <v>-458131446</v>
      </c>
      <c r="F131" s="315">
        <v>-646313272</v>
      </c>
      <c r="G131" s="315">
        <v>-8353335</v>
      </c>
      <c r="H131" s="315">
        <v>-20116417</v>
      </c>
      <c r="I131" s="315" t="s">
        <v>348</v>
      </c>
      <c r="J131" s="315" t="s">
        <v>348</v>
      </c>
      <c r="K131" s="315">
        <v>-1143146640</v>
      </c>
    </row>
    <row r="132" spans="1:11" s="182" customFormat="1" x14ac:dyDescent="0.25">
      <c r="A132" s="294" t="s">
        <v>236</v>
      </c>
      <c r="B132" s="295" t="s">
        <v>833</v>
      </c>
      <c r="C132" s="296">
        <v>38207935</v>
      </c>
      <c r="D132" s="259">
        <v>4415621</v>
      </c>
      <c r="E132" s="259">
        <v>327554373</v>
      </c>
      <c r="F132" s="259">
        <v>668286660</v>
      </c>
      <c r="G132" s="259">
        <v>2065428</v>
      </c>
      <c r="H132" s="259">
        <v>13329866</v>
      </c>
      <c r="I132" s="259">
        <v>1825384</v>
      </c>
      <c r="J132" s="259">
        <v>42138797</v>
      </c>
      <c r="K132" s="259">
        <v>1097824064</v>
      </c>
    </row>
    <row r="135" spans="1:11" ht="15.75" x14ac:dyDescent="0.25">
      <c r="A135" s="182" t="s">
        <v>841</v>
      </c>
      <c r="B135" s="182" t="s">
        <v>842</v>
      </c>
      <c r="C135" s="384" t="s">
        <v>67</v>
      </c>
      <c r="D135" s="385" t="s">
        <v>68</v>
      </c>
      <c r="E135" s="323"/>
      <c r="F135" s="323"/>
    </row>
    <row r="136" spans="1:11" x14ac:dyDescent="0.25">
      <c r="C136" s="258" t="s">
        <v>15</v>
      </c>
      <c r="D136" s="258" t="s">
        <v>15</v>
      </c>
      <c r="E136" s="324"/>
      <c r="F136" s="324"/>
    </row>
    <row r="137" spans="1:11" s="182" customFormat="1" x14ac:dyDescent="0.25">
      <c r="A137" s="297" t="s">
        <v>135</v>
      </c>
      <c r="B137" s="297" t="s">
        <v>510</v>
      </c>
      <c r="C137" s="298"/>
      <c r="D137" s="298"/>
      <c r="E137" s="329"/>
      <c r="F137" s="329"/>
    </row>
    <row r="138" spans="1:11" s="179" customFormat="1" x14ac:dyDescent="0.25">
      <c r="A138" s="231" t="s">
        <v>806</v>
      </c>
      <c r="B138" s="231" t="s">
        <v>843</v>
      </c>
      <c r="C138" s="314">
        <v>17807389</v>
      </c>
      <c r="D138" s="314">
        <v>18341883</v>
      </c>
      <c r="E138" s="326"/>
      <c r="F138" s="326"/>
      <c r="G138"/>
      <c r="H138"/>
      <c r="I138"/>
      <c r="J138"/>
      <c r="K138"/>
    </row>
    <row r="139" spans="1:11" s="179" customFormat="1" x14ac:dyDescent="0.25">
      <c r="A139" s="231" t="s">
        <v>840</v>
      </c>
      <c r="B139" s="231" t="s">
        <v>817</v>
      </c>
      <c r="C139" s="314">
        <v>-3595096</v>
      </c>
      <c r="D139" s="314">
        <v>-3626007</v>
      </c>
      <c r="E139" s="326"/>
      <c r="F139" s="326"/>
      <c r="G139"/>
      <c r="H139"/>
      <c r="I139"/>
      <c r="J139"/>
      <c r="K139"/>
    </row>
    <row r="140" spans="1:11" s="182" customFormat="1" x14ac:dyDescent="0.25">
      <c r="A140" s="294" t="s">
        <v>236</v>
      </c>
      <c r="B140" s="295" t="s">
        <v>833</v>
      </c>
      <c r="C140" s="320">
        <v>14212293</v>
      </c>
      <c r="D140" s="259">
        <v>14715876</v>
      </c>
      <c r="E140" s="325"/>
      <c r="F140" s="325"/>
      <c r="G140"/>
      <c r="H140"/>
      <c r="I140"/>
      <c r="J140"/>
      <c r="K140"/>
    </row>
    <row r="141" spans="1:11" s="182" customFormat="1" x14ac:dyDescent="0.25">
      <c r="A141" s="316">
        <v>2021</v>
      </c>
      <c r="B141" s="297" t="s">
        <v>820</v>
      </c>
      <c r="C141" s="298"/>
      <c r="D141" s="298"/>
      <c r="E141" s="329"/>
      <c r="F141" s="329"/>
    </row>
    <row r="142" spans="1:11" s="179" customFormat="1" x14ac:dyDescent="0.25">
      <c r="A142" s="231" t="s">
        <v>323</v>
      </c>
      <c r="B142" s="231" t="s">
        <v>844</v>
      </c>
      <c r="C142" s="314">
        <v>57729</v>
      </c>
      <c r="D142" s="314">
        <v>98705</v>
      </c>
      <c r="E142" s="326"/>
      <c r="F142" s="326"/>
      <c r="G142"/>
      <c r="H142"/>
      <c r="I142"/>
      <c r="J142"/>
      <c r="K142"/>
    </row>
    <row r="143" spans="1:11" s="179" customFormat="1" x14ac:dyDescent="0.25">
      <c r="A143" s="231" t="s">
        <v>324</v>
      </c>
      <c r="B143" s="231" t="s">
        <v>845</v>
      </c>
      <c r="C143" s="314">
        <v>1145431</v>
      </c>
      <c r="D143" s="314">
        <v>1145431</v>
      </c>
      <c r="E143" s="326"/>
      <c r="F143" s="326"/>
      <c r="G143"/>
      <c r="H143"/>
      <c r="I143"/>
      <c r="J143"/>
      <c r="K143"/>
    </row>
    <row r="144" spans="1:11" s="179" customFormat="1" x14ac:dyDescent="0.25">
      <c r="A144" s="231" t="s">
        <v>238</v>
      </c>
      <c r="B144" s="231" t="s">
        <v>834</v>
      </c>
      <c r="C144" s="314">
        <v>-780036</v>
      </c>
      <c r="D144" s="314">
        <v>-873488</v>
      </c>
      <c r="E144" s="326"/>
      <c r="F144" s="326"/>
      <c r="G144"/>
      <c r="H144"/>
      <c r="I144"/>
      <c r="J144"/>
      <c r="K144"/>
    </row>
    <row r="145" spans="1:11" s="182" customFormat="1" x14ac:dyDescent="0.25">
      <c r="A145" s="294" t="s">
        <v>497</v>
      </c>
      <c r="B145" s="295" t="s">
        <v>823</v>
      </c>
      <c r="C145" s="320">
        <v>14635417</v>
      </c>
      <c r="D145" s="259">
        <v>15086524</v>
      </c>
      <c r="E145" s="325"/>
      <c r="F145" s="325"/>
      <c r="G145"/>
      <c r="H145"/>
      <c r="I145"/>
      <c r="J145"/>
      <c r="K145"/>
    </row>
    <row r="146" spans="1:11" s="182" customFormat="1" x14ac:dyDescent="0.25">
      <c r="A146" s="297" t="s">
        <v>40</v>
      </c>
      <c r="B146" s="297" t="s">
        <v>438</v>
      </c>
      <c r="C146" s="298"/>
      <c r="D146" s="298"/>
      <c r="E146" s="329"/>
      <c r="F146" s="329"/>
    </row>
    <row r="147" spans="1:11" s="179" customFormat="1" x14ac:dyDescent="0.25">
      <c r="A147" s="231" t="s">
        <v>806</v>
      </c>
      <c r="B147" s="231" t="s">
        <v>843</v>
      </c>
      <c r="C147" s="314">
        <v>19010549</v>
      </c>
      <c r="D147" s="314">
        <v>19586019</v>
      </c>
      <c r="E147" s="326"/>
      <c r="F147" s="326"/>
      <c r="G147"/>
      <c r="H147"/>
      <c r="I147"/>
      <c r="J147"/>
      <c r="K147"/>
    </row>
    <row r="148" spans="1:11" s="179" customFormat="1" x14ac:dyDescent="0.25">
      <c r="A148" s="231" t="s">
        <v>840</v>
      </c>
      <c r="B148" s="231" t="s">
        <v>817</v>
      </c>
      <c r="C148" s="314">
        <v>-4375132</v>
      </c>
      <c r="D148" s="314">
        <v>-4499495</v>
      </c>
      <c r="E148" s="326"/>
      <c r="F148" s="326"/>
      <c r="G148"/>
      <c r="H148"/>
      <c r="I148"/>
      <c r="J148"/>
      <c r="K148"/>
    </row>
    <row r="149" spans="1:11" s="182" customFormat="1" x14ac:dyDescent="0.25">
      <c r="A149" s="294" t="s">
        <v>236</v>
      </c>
      <c r="B149" s="295" t="s">
        <v>833</v>
      </c>
      <c r="C149" s="320">
        <v>14635417</v>
      </c>
      <c r="D149" s="259">
        <v>15086524</v>
      </c>
      <c r="E149" s="325"/>
      <c r="F149" s="325"/>
      <c r="G149"/>
      <c r="H149"/>
      <c r="I149"/>
      <c r="J149"/>
      <c r="K149"/>
    </row>
    <row r="150" spans="1:11" s="182" customFormat="1" x14ac:dyDescent="0.25">
      <c r="A150" s="316">
        <v>2022</v>
      </c>
      <c r="B150" s="297" t="s">
        <v>825</v>
      </c>
      <c r="C150" s="298"/>
      <c r="D150" s="298"/>
      <c r="E150" s="329"/>
      <c r="F150" s="329"/>
    </row>
    <row r="151" spans="1:11" s="179" customFormat="1" x14ac:dyDescent="0.25">
      <c r="A151" s="231" t="s">
        <v>323</v>
      </c>
      <c r="B151" s="231" t="s">
        <v>844</v>
      </c>
      <c r="C151" s="314">
        <v>69881</v>
      </c>
      <c r="D151" s="314">
        <v>106527</v>
      </c>
      <c r="E151" s="326"/>
      <c r="F151" s="326"/>
      <c r="G151"/>
      <c r="H151"/>
      <c r="I151"/>
      <c r="J151"/>
      <c r="K151"/>
    </row>
    <row r="152" spans="1:11" s="179" customFormat="1" x14ac:dyDescent="0.25">
      <c r="A152" s="231" t="s">
        <v>324</v>
      </c>
      <c r="B152" s="231" t="s">
        <v>845</v>
      </c>
      <c r="C152" s="314">
        <v>686101</v>
      </c>
      <c r="D152" s="314">
        <v>686101</v>
      </c>
      <c r="E152" s="326"/>
      <c r="F152" s="326"/>
      <c r="G152"/>
      <c r="H152"/>
      <c r="I152"/>
      <c r="J152"/>
      <c r="K152"/>
    </row>
    <row r="153" spans="1:11" s="179" customFormat="1" x14ac:dyDescent="0.25">
      <c r="A153" s="231" t="s">
        <v>238</v>
      </c>
      <c r="B153" s="231" t="s">
        <v>834</v>
      </c>
      <c r="C153" s="314">
        <v>-920010</v>
      </c>
      <c r="D153" s="314">
        <v>-946261</v>
      </c>
      <c r="E153" s="326"/>
      <c r="F153" s="326"/>
      <c r="G153"/>
      <c r="H153"/>
      <c r="I153"/>
      <c r="J153"/>
      <c r="K153"/>
    </row>
    <row r="154" spans="1:11" s="182" customFormat="1" x14ac:dyDescent="0.25">
      <c r="A154" s="294" t="s">
        <v>500</v>
      </c>
      <c r="B154" s="295" t="s">
        <v>826</v>
      </c>
      <c r="C154" s="320">
        <v>14471389</v>
      </c>
      <c r="D154" s="259">
        <v>14932892</v>
      </c>
      <c r="E154" s="325"/>
      <c r="F154" s="325"/>
      <c r="G154"/>
      <c r="H154"/>
      <c r="I154"/>
      <c r="J154"/>
      <c r="K154"/>
    </row>
    <row r="155" spans="1:11" s="182" customFormat="1" x14ac:dyDescent="0.25">
      <c r="A155" s="297" t="s">
        <v>216</v>
      </c>
      <c r="B155" s="297" t="s">
        <v>511</v>
      </c>
      <c r="C155" s="298"/>
      <c r="D155" s="298"/>
      <c r="E155" s="329"/>
      <c r="F155" s="329"/>
    </row>
    <row r="156" spans="1:11" s="179" customFormat="1" x14ac:dyDescent="0.25">
      <c r="A156" s="231" t="s">
        <v>806</v>
      </c>
      <c r="B156" s="231" t="s">
        <v>843</v>
      </c>
      <c r="C156" s="314">
        <v>19766531</v>
      </c>
      <c r="D156" s="314">
        <v>20270161</v>
      </c>
      <c r="E156" s="326"/>
      <c r="F156" s="326"/>
      <c r="G156"/>
      <c r="H156"/>
      <c r="I156"/>
      <c r="J156"/>
      <c r="K156"/>
    </row>
    <row r="157" spans="1:11" s="179" customFormat="1" x14ac:dyDescent="0.25">
      <c r="A157" s="231" t="s">
        <v>840</v>
      </c>
      <c r="B157" s="231" t="s">
        <v>817</v>
      </c>
      <c r="C157" s="314">
        <v>-5295142</v>
      </c>
      <c r="D157" s="314">
        <v>-5337269</v>
      </c>
      <c r="E157" s="326"/>
      <c r="F157" s="326"/>
      <c r="G157"/>
      <c r="H157"/>
      <c r="I157"/>
      <c r="J157"/>
      <c r="K157"/>
    </row>
    <row r="158" spans="1:11" s="182" customFormat="1" x14ac:dyDescent="0.25">
      <c r="A158" s="294" t="s">
        <v>236</v>
      </c>
      <c r="B158" s="295" t="s">
        <v>833</v>
      </c>
      <c r="C158" s="320">
        <v>14471389</v>
      </c>
      <c r="D158" s="259">
        <v>14932892</v>
      </c>
      <c r="E158" s="325"/>
      <c r="F158" s="325"/>
      <c r="G158"/>
      <c r="H158"/>
      <c r="I158"/>
      <c r="J158"/>
      <c r="K158"/>
    </row>
    <row r="161" spans="1:11" ht="15.75" x14ac:dyDescent="0.25">
      <c r="C161" s="425" t="s">
        <v>67</v>
      </c>
      <c r="D161" s="425"/>
      <c r="E161" s="426" t="s">
        <v>68</v>
      </c>
      <c r="F161" s="426"/>
    </row>
    <row r="162" spans="1:11" x14ac:dyDescent="0.25">
      <c r="A162" s="182" t="s">
        <v>854</v>
      </c>
      <c r="B162" s="182" t="s">
        <v>870</v>
      </c>
      <c r="C162" s="285">
        <v>2022</v>
      </c>
      <c r="D162" s="285">
        <v>2021</v>
      </c>
      <c r="E162" s="285">
        <v>2022</v>
      </c>
      <c r="F162" s="285">
        <v>2021</v>
      </c>
    </row>
    <row r="163" spans="1:11" x14ac:dyDescent="0.25">
      <c r="C163" s="258" t="s">
        <v>15</v>
      </c>
      <c r="D163" s="258" t="s">
        <v>15</v>
      </c>
      <c r="E163" s="258" t="s">
        <v>15</v>
      </c>
      <c r="F163" s="258" t="s">
        <v>15</v>
      </c>
    </row>
    <row r="164" spans="1:11" s="179" customFormat="1" x14ac:dyDescent="0.25">
      <c r="A164" s="231" t="s">
        <v>846</v>
      </c>
      <c r="B164" s="231" t="s">
        <v>855</v>
      </c>
      <c r="C164" s="314">
        <v>-33748203</v>
      </c>
      <c r="D164" s="314">
        <v>-31770036</v>
      </c>
      <c r="E164" s="315">
        <v>-50871887</v>
      </c>
      <c r="F164" s="315">
        <v>-48813374</v>
      </c>
      <c r="G164"/>
      <c r="H164"/>
      <c r="I164"/>
      <c r="J164"/>
      <c r="K164"/>
    </row>
    <row r="165" spans="1:11" s="179" customFormat="1" ht="30" x14ac:dyDescent="0.25">
      <c r="A165" s="231" t="s">
        <v>847</v>
      </c>
      <c r="B165" s="231" t="s">
        <v>856</v>
      </c>
      <c r="C165" s="314">
        <v>-635403</v>
      </c>
      <c r="D165" s="314">
        <v>-457992</v>
      </c>
      <c r="E165" s="315">
        <v>-1344000</v>
      </c>
      <c r="F165" s="315">
        <v>-1126951</v>
      </c>
      <c r="G165"/>
      <c r="H165"/>
      <c r="I165"/>
      <c r="J165"/>
      <c r="K165"/>
    </row>
    <row r="166" spans="1:11" s="179" customFormat="1" x14ac:dyDescent="0.25">
      <c r="A166" s="231" t="s">
        <v>848</v>
      </c>
      <c r="B166" s="231" t="s">
        <v>857</v>
      </c>
      <c r="C166" s="314">
        <v>-920010</v>
      </c>
      <c r="D166" s="314">
        <v>-780036</v>
      </c>
      <c r="E166" s="315">
        <v>-946261</v>
      </c>
      <c r="F166" s="315">
        <v>-873488</v>
      </c>
      <c r="G166"/>
      <c r="H166"/>
      <c r="I166"/>
      <c r="J166"/>
      <c r="K166"/>
    </row>
    <row r="167" spans="1:11" s="182" customFormat="1" x14ac:dyDescent="0.25">
      <c r="A167" s="294" t="s">
        <v>247</v>
      </c>
      <c r="B167" s="295" t="s">
        <v>464</v>
      </c>
      <c r="C167" s="320">
        <v>-35303616</v>
      </c>
      <c r="D167" s="259">
        <v>-33008064</v>
      </c>
      <c r="E167" s="259">
        <v>-53162148</v>
      </c>
      <c r="F167" s="259">
        <v>-50813813</v>
      </c>
      <c r="G167"/>
      <c r="H167"/>
      <c r="I167"/>
      <c r="J167"/>
      <c r="K167"/>
    </row>
    <row r="168" spans="1:11" s="179" customFormat="1" ht="30" x14ac:dyDescent="0.25">
      <c r="A168" s="231" t="s">
        <v>849</v>
      </c>
      <c r="B168" s="231" t="s">
        <v>858</v>
      </c>
      <c r="C168" s="314" t="s">
        <v>348</v>
      </c>
      <c r="D168" s="314">
        <v>-8312289</v>
      </c>
      <c r="E168" s="315" t="s">
        <v>348</v>
      </c>
      <c r="F168" s="315">
        <v>-8312289</v>
      </c>
      <c r="G168"/>
      <c r="H168"/>
      <c r="I168"/>
      <c r="J168"/>
      <c r="K168"/>
    </row>
    <row r="169" spans="1:11" s="179" customFormat="1" ht="30" x14ac:dyDescent="0.25">
      <c r="A169" s="231" t="s">
        <v>850</v>
      </c>
      <c r="B169" s="231" t="s">
        <v>859</v>
      </c>
      <c r="C169" s="314" t="s">
        <v>348</v>
      </c>
      <c r="D169" s="314">
        <v>4416052</v>
      </c>
      <c r="E169" s="315" t="s">
        <v>348</v>
      </c>
      <c r="F169" s="315">
        <v>4416052</v>
      </c>
      <c r="G169"/>
      <c r="H169"/>
      <c r="I169"/>
      <c r="J169"/>
      <c r="K169"/>
    </row>
    <row r="170" spans="1:11" s="179" customFormat="1" x14ac:dyDescent="0.25">
      <c r="A170" s="231" t="s">
        <v>851</v>
      </c>
      <c r="B170" s="231" t="s">
        <v>860</v>
      </c>
      <c r="C170" s="314">
        <v>-275350</v>
      </c>
      <c r="D170" s="314">
        <v>-257965</v>
      </c>
      <c r="E170" s="315">
        <v>-1196902</v>
      </c>
      <c r="F170" s="315">
        <v>-994393</v>
      </c>
      <c r="G170"/>
      <c r="H170"/>
      <c r="I170"/>
      <c r="J170"/>
      <c r="K170"/>
    </row>
    <row r="171" spans="1:11" s="179" customFormat="1" ht="30" x14ac:dyDescent="0.25">
      <c r="A171" s="231" t="s">
        <v>852</v>
      </c>
      <c r="B171" s="231" t="s">
        <v>861</v>
      </c>
      <c r="C171" s="314">
        <v>-275350</v>
      </c>
      <c r="D171" s="314">
        <v>-4154202</v>
      </c>
      <c r="E171" s="315">
        <v>-1196902</v>
      </c>
      <c r="F171" s="315">
        <v>-4890630</v>
      </c>
      <c r="G171"/>
      <c r="H171"/>
      <c r="I171"/>
      <c r="J171"/>
      <c r="K171"/>
    </row>
    <row r="172" spans="1:11" s="182" customFormat="1" ht="30" x14ac:dyDescent="0.25">
      <c r="A172" s="294" t="s">
        <v>853</v>
      </c>
      <c r="B172" s="295" t="s">
        <v>862</v>
      </c>
      <c r="C172" s="320">
        <v>-35303616</v>
      </c>
      <c r="D172" s="259">
        <v>-36904301</v>
      </c>
      <c r="E172" s="259">
        <v>-53162148</v>
      </c>
      <c r="F172" s="259">
        <v>-54710050</v>
      </c>
      <c r="G172"/>
      <c r="H172"/>
      <c r="I172"/>
      <c r="J172"/>
      <c r="K172"/>
    </row>
  </sheetData>
  <mergeCells count="6">
    <mergeCell ref="C98:K98"/>
    <mergeCell ref="C161:D161"/>
    <mergeCell ref="E161:F161"/>
    <mergeCell ref="C3:F3"/>
    <mergeCell ref="C32:F32"/>
    <mergeCell ref="C63:I6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E7470-4B0C-4F90-99E4-F575BF899B4B}">
  <sheetPr>
    <tabColor theme="9" tint="0.79998168889431442"/>
  </sheetPr>
  <dimension ref="A1:L12"/>
  <sheetViews>
    <sheetView showGridLines="0" zoomScale="80" zoomScaleNormal="80" workbookViewId="0">
      <selection activeCell="F22" sqref="F22"/>
    </sheetView>
  </sheetViews>
  <sheetFormatPr defaultRowHeight="15" x14ac:dyDescent="0.25"/>
  <cols>
    <col min="1" max="1" width="48.85546875" customWidth="1"/>
    <col min="2" max="2" width="44" customWidth="1"/>
    <col min="3" max="3" width="21.28515625" customWidth="1"/>
    <col min="4" max="4" width="21.5703125" customWidth="1"/>
    <col min="5" max="5" width="2.5703125" style="327" customWidth="1"/>
    <col min="6" max="6" width="22.5703125" customWidth="1"/>
    <col min="7" max="7" width="19.28515625" customWidth="1"/>
    <col min="8" max="8" width="21" customWidth="1"/>
    <col min="9" max="9" width="22.5703125" customWidth="1"/>
    <col min="10" max="10" width="16.28515625" customWidth="1"/>
    <col min="11" max="11" width="28.42578125" customWidth="1"/>
    <col min="12" max="12" width="20" customWidth="1"/>
  </cols>
  <sheetData>
    <row r="1" spans="1:12"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E1" s="321"/>
    </row>
    <row r="2" spans="1:12" x14ac:dyDescent="0.25">
      <c r="A2" s="105"/>
      <c r="B2" s="105"/>
    </row>
    <row r="3" spans="1:12" ht="15.75" x14ac:dyDescent="0.25">
      <c r="C3" s="425" t="s">
        <v>67</v>
      </c>
      <c r="D3" s="425"/>
      <c r="E3" s="365"/>
      <c r="F3" s="426" t="s">
        <v>68</v>
      </c>
      <c r="G3" s="426"/>
    </row>
    <row r="4" spans="1:12" x14ac:dyDescent="0.25">
      <c r="A4" s="182" t="s">
        <v>869</v>
      </c>
      <c r="B4" s="182" t="s">
        <v>871</v>
      </c>
      <c r="C4" s="285" t="s">
        <v>255</v>
      </c>
      <c r="D4" s="285" t="s">
        <v>256</v>
      </c>
      <c r="E4" s="323"/>
      <c r="F4" s="285" t="s">
        <v>255</v>
      </c>
      <c r="G4" s="285" t="s">
        <v>256</v>
      </c>
    </row>
    <row r="5" spans="1:12" x14ac:dyDescent="0.25">
      <c r="C5" s="258" t="s">
        <v>15</v>
      </c>
      <c r="D5" s="258" t="s">
        <v>15</v>
      </c>
      <c r="E5" s="324"/>
      <c r="F5" s="258" t="s">
        <v>15</v>
      </c>
      <c r="G5" s="258" t="s">
        <v>15</v>
      </c>
    </row>
    <row r="6" spans="1:12" s="182" customFormat="1" ht="30" x14ac:dyDescent="0.25">
      <c r="A6" s="294" t="s">
        <v>248</v>
      </c>
      <c r="B6" s="295" t="s">
        <v>863</v>
      </c>
      <c r="C6" s="320">
        <v>134394971</v>
      </c>
      <c r="D6" s="259">
        <v>134394971</v>
      </c>
      <c r="E6" s="325"/>
      <c r="F6" s="259" t="s">
        <v>348</v>
      </c>
      <c r="G6" s="259" t="s">
        <v>348</v>
      </c>
      <c r="H6"/>
      <c r="I6"/>
      <c r="J6"/>
      <c r="K6"/>
      <c r="L6"/>
    </row>
    <row r="7" spans="1:12" s="179" customFormat="1" x14ac:dyDescent="0.25">
      <c r="A7" s="231" t="s">
        <v>249</v>
      </c>
      <c r="B7" s="231" t="s">
        <v>501</v>
      </c>
      <c r="C7" s="314">
        <v>134394971</v>
      </c>
      <c r="D7" s="314">
        <v>134394971</v>
      </c>
      <c r="E7" s="326"/>
      <c r="F7" s="315" t="s">
        <v>348</v>
      </c>
      <c r="G7" s="315" t="s">
        <v>348</v>
      </c>
      <c r="H7"/>
      <c r="I7"/>
      <c r="J7"/>
      <c r="K7"/>
      <c r="L7"/>
    </row>
    <row r="8" spans="1:12" s="182" customFormat="1" ht="30" x14ac:dyDescent="0.25">
      <c r="A8" s="294" t="s">
        <v>250</v>
      </c>
      <c r="B8" s="295" t="s">
        <v>864</v>
      </c>
      <c r="C8" s="320">
        <v>45000</v>
      </c>
      <c r="D8" s="259" t="s">
        <v>348</v>
      </c>
      <c r="E8" s="325"/>
      <c r="F8" s="259">
        <v>45000</v>
      </c>
      <c r="G8" s="259" t="s">
        <v>348</v>
      </c>
      <c r="H8"/>
      <c r="I8"/>
      <c r="J8"/>
      <c r="K8"/>
      <c r="L8"/>
    </row>
    <row r="9" spans="1:12" s="179" customFormat="1" x14ac:dyDescent="0.25">
      <c r="A9" s="231" t="s">
        <v>251</v>
      </c>
      <c r="B9" s="231" t="s">
        <v>865</v>
      </c>
      <c r="C9" s="314">
        <v>45000</v>
      </c>
      <c r="D9" s="314" t="s">
        <v>348</v>
      </c>
      <c r="E9" s="326"/>
      <c r="F9" s="315">
        <v>45000</v>
      </c>
      <c r="G9" s="315" t="s">
        <v>348</v>
      </c>
      <c r="H9"/>
      <c r="I9"/>
      <c r="J9"/>
      <c r="K9"/>
      <c r="L9"/>
    </row>
    <row r="10" spans="1:12" s="182" customFormat="1" ht="30" x14ac:dyDescent="0.25">
      <c r="A10" s="297" t="s">
        <v>252</v>
      </c>
      <c r="B10" s="297" t="s">
        <v>866</v>
      </c>
      <c r="C10" s="298">
        <v>1422</v>
      </c>
      <c r="D10" s="298">
        <v>1422</v>
      </c>
      <c r="E10" s="329"/>
      <c r="F10" s="299">
        <v>1422</v>
      </c>
      <c r="G10" s="299">
        <v>1422</v>
      </c>
    </row>
    <row r="11" spans="1:12" s="179" customFormat="1" x14ac:dyDescent="0.25">
      <c r="A11" s="231" t="s">
        <v>253</v>
      </c>
      <c r="B11" s="231" t="s">
        <v>867</v>
      </c>
      <c r="C11" s="314">
        <v>1422</v>
      </c>
      <c r="D11" s="314">
        <v>1422</v>
      </c>
      <c r="E11" s="326"/>
      <c r="F11" s="315">
        <v>1422</v>
      </c>
      <c r="G11" s="315">
        <v>1422</v>
      </c>
      <c r="H11"/>
      <c r="I11"/>
      <c r="J11"/>
      <c r="K11"/>
      <c r="L11"/>
    </row>
    <row r="12" spans="1:12" s="182" customFormat="1" x14ac:dyDescent="0.25">
      <c r="A12" s="294" t="s">
        <v>254</v>
      </c>
      <c r="B12" s="295" t="s">
        <v>868</v>
      </c>
      <c r="C12" s="320" t="s">
        <v>257</v>
      </c>
      <c r="D12" s="259">
        <v>134396393</v>
      </c>
      <c r="E12" s="325"/>
      <c r="F12" s="259">
        <v>46422</v>
      </c>
      <c r="G12" s="259">
        <v>1422</v>
      </c>
      <c r="H12"/>
      <c r="I12"/>
      <c r="J12"/>
      <c r="K12"/>
      <c r="L12"/>
    </row>
  </sheetData>
  <mergeCells count="2">
    <mergeCell ref="C3:D3"/>
    <mergeCell ref="F3:G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61"/>
  <sheetViews>
    <sheetView showGridLines="0" topLeftCell="A37" zoomScale="80" zoomScaleNormal="80" workbookViewId="0">
      <selection activeCell="F46" sqref="F46"/>
    </sheetView>
  </sheetViews>
  <sheetFormatPr defaultRowHeight="15" x14ac:dyDescent="0.25"/>
  <cols>
    <col min="1" max="1" width="48.85546875" customWidth="1"/>
    <col min="2" max="2" width="44" customWidth="1"/>
    <col min="3" max="3" width="21.28515625" customWidth="1"/>
    <col min="4" max="4" width="21.5703125" customWidth="1"/>
    <col min="5" max="5" width="3.5703125" style="327"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E1" s="321"/>
    </row>
    <row r="2" spans="1:12" ht="15.75" x14ac:dyDescent="0.25">
      <c r="C2" s="425" t="s">
        <v>67</v>
      </c>
      <c r="D2" s="425"/>
      <c r="E2" s="334"/>
      <c r="F2" s="426" t="s">
        <v>68</v>
      </c>
      <c r="G2" s="426"/>
    </row>
    <row r="3" spans="1:12" x14ac:dyDescent="0.25">
      <c r="A3" s="182" t="s">
        <v>882</v>
      </c>
      <c r="B3" s="182" t="s">
        <v>883</v>
      </c>
      <c r="C3" s="285" t="s">
        <v>255</v>
      </c>
      <c r="D3" s="285" t="s">
        <v>256</v>
      </c>
      <c r="E3" s="323"/>
      <c r="F3" s="319">
        <v>44926</v>
      </c>
      <c r="G3" s="319">
        <v>44561</v>
      </c>
    </row>
    <row r="4" spans="1:12" x14ac:dyDescent="0.25">
      <c r="C4" s="258" t="s">
        <v>15</v>
      </c>
      <c r="D4" s="258" t="s">
        <v>15</v>
      </c>
      <c r="E4" s="324"/>
      <c r="F4" s="258" t="s">
        <v>15</v>
      </c>
      <c r="G4" s="258" t="s">
        <v>15</v>
      </c>
    </row>
    <row r="5" spans="1:12" s="179" customFormat="1" x14ac:dyDescent="0.25">
      <c r="A5" s="388" t="s">
        <v>872</v>
      </c>
      <c r="B5" s="388" t="s">
        <v>877</v>
      </c>
      <c r="C5" s="393">
        <v>425526</v>
      </c>
      <c r="D5" s="393">
        <v>517327</v>
      </c>
      <c r="E5" s="389"/>
      <c r="F5" s="393">
        <v>3240045</v>
      </c>
      <c r="G5" s="393">
        <v>2214542</v>
      </c>
    </row>
    <row r="6" spans="1:12" x14ac:dyDescent="0.25">
      <c r="A6" s="231" t="s">
        <v>873</v>
      </c>
      <c r="B6" s="231" t="s">
        <v>878</v>
      </c>
      <c r="C6" s="314" t="s">
        <v>348</v>
      </c>
      <c r="D6" s="314" t="s">
        <v>348</v>
      </c>
      <c r="E6" s="326"/>
      <c r="F6" s="315">
        <v>1015561</v>
      </c>
      <c r="G6" s="315">
        <v>983496</v>
      </c>
    </row>
    <row r="7" spans="1:12" x14ac:dyDescent="0.25">
      <c r="A7" s="231" t="s">
        <v>874</v>
      </c>
      <c r="B7" s="231" t="s">
        <v>879</v>
      </c>
      <c r="C7" s="314" t="s">
        <v>348</v>
      </c>
      <c r="D7" s="314" t="s">
        <v>348</v>
      </c>
      <c r="E7" s="326"/>
      <c r="F7" s="315">
        <v>665</v>
      </c>
      <c r="G7" s="315">
        <v>30051</v>
      </c>
    </row>
    <row r="8" spans="1:12" x14ac:dyDescent="0.25">
      <c r="A8" s="231" t="s">
        <v>875</v>
      </c>
      <c r="B8" s="231" t="s">
        <v>880</v>
      </c>
      <c r="C8" s="314" t="s">
        <v>348</v>
      </c>
      <c r="D8" s="314" t="s">
        <v>348</v>
      </c>
      <c r="E8" s="326"/>
      <c r="F8" s="315">
        <v>-139810</v>
      </c>
      <c r="G8" s="315">
        <v>-84223</v>
      </c>
    </row>
    <row r="9" spans="1:12" s="182" customFormat="1" x14ac:dyDescent="0.25">
      <c r="A9" s="294" t="s">
        <v>876</v>
      </c>
      <c r="B9" s="295" t="s">
        <v>881</v>
      </c>
      <c r="C9" s="320">
        <v>425526</v>
      </c>
      <c r="D9" s="259">
        <v>517327</v>
      </c>
      <c r="E9" s="325"/>
      <c r="F9" s="259">
        <v>4116461</v>
      </c>
      <c r="G9" s="259">
        <v>3143866</v>
      </c>
      <c r="H9"/>
      <c r="I9"/>
      <c r="J9"/>
      <c r="K9"/>
      <c r="L9"/>
    </row>
    <row r="12" spans="1:12" ht="15.75" x14ac:dyDescent="0.25">
      <c r="C12" s="425" t="s">
        <v>67</v>
      </c>
      <c r="D12" s="425"/>
      <c r="E12" s="322"/>
      <c r="F12" s="426" t="s">
        <v>68</v>
      </c>
      <c r="G12" s="426"/>
    </row>
    <row r="13" spans="1:12" x14ac:dyDescent="0.25">
      <c r="A13" s="182" t="s">
        <v>884</v>
      </c>
      <c r="B13" s="182" t="s">
        <v>893</v>
      </c>
      <c r="C13" s="285" t="s">
        <v>255</v>
      </c>
      <c r="D13" s="285" t="s">
        <v>256</v>
      </c>
      <c r="E13" s="323"/>
      <c r="F13" s="319">
        <v>44926</v>
      </c>
      <c r="G13" s="319">
        <v>44561</v>
      </c>
    </row>
    <row r="14" spans="1:12" x14ac:dyDescent="0.25">
      <c r="A14" s="231"/>
      <c r="B14" s="231"/>
      <c r="C14" s="258" t="s">
        <v>15</v>
      </c>
      <c r="D14" s="258" t="s">
        <v>15</v>
      </c>
      <c r="E14" s="324"/>
      <c r="F14" s="258" t="s">
        <v>15</v>
      </c>
      <c r="G14" s="258" t="s">
        <v>15</v>
      </c>
    </row>
    <row r="15" spans="1:12" s="182" customFormat="1" x14ac:dyDescent="0.25">
      <c r="A15" s="297" t="s">
        <v>26</v>
      </c>
      <c r="B15" s="297" t="s">
        <v>27</v>
      </c>
      <c r="C15" s="298"/>
      <c r="D15" s="298"/>
      <c r="E15" s="329"/>
      <c r="F15" s="299"/>
      <c r="G15" s="299"/>
    </row>
    <row r="16" spans="1:12" s="179" customFormat="1" x14ac:dyDescent="0.25">
      <c r="A16" s="231" t="s">
        <v>258</v>
      </c>
      <c r="B16" s="231" t="s">
        <v>894</v>
      </c>
      <c r="C16" s="314">
        <v>20111627</v>
      </c>
      <c r="D16" s="314">
        <v>21083293</v>
      </c>
      <c r="E16" s="326"/>
      <c r="F16" s="315">
        <v>20111627</v>
      </c>
      <c r="G16" s="315">
        <v>21083293</v>
      </c>
      <c r="H16"/>
      <c r="I16"/>
      <c r="J16"/>
      <c r="K16"/>
      <c r="L16"/>
    </row>
    <row r="17" spans="1:12" s="179" customFormat="1" x14ac:dyDescent="0.25">
      <c r="A17" s="231" t="s">
        <v>259</v>
      </c>
      <c r="B17" s="231" t="s">
        <v>503</v>
      </c>
      <c r="C17" s="314" t="s">
        <v>887</v>
      </c>
      <c r="D17" s="314">
        <v>429929</v>
      </c>
      <c r="E17" s="326"/>
      <c r="F17" s="315" t="s">
        <v>890</v>
      </c>
      <c r="G17" s="315">
        <v>13803063</v>
      </c>
      <c r="H17"/>
      <c r="I17"/>
      <c r="J17"/>
      <c r="K17"/>
      <c r="L17"/>
    </row>
    <row r="18" spans="1:12" s="182" customFormat="1" ht="30" x14ac:dyDescent="0.25">
      <c r="A18" s="297" t="s">
        <v>260</v>
      </c>
      <c r="B18" s="297" t="s">
        <v>895</v>
      </c>
      <c r="C18" s="298" t="s">
        <v>888</v>
      </c>
      <c r="D18" s="298">
        <v>21513222</v>
      </c>
      <c r="E18" s="329"/>
      <c r="F18" s="299" t="s">
        <v>891</v>
      </c>
      <c r="G18" s="299">
        <v>34886356</v>
      </c>
    </row>
    <row r="19" spans="1:12" s="182" customFormat="1" x14ac:dyDescent="0.25">
      <c r="A19" s="297" t="s">
        <v>261</v>
      </c>
      <c r="B19" s="297" t="s">
        <v>502</v>
      </c>
      <c r="C19" s="298"/>
      <c r="D19" s="298"/>
      <c r="E19" s="329"/>
      <c r="F19" s="299"/>
      <c r="G19" s="299"/>
    </row>
    <row r="20" spans="1:12" s="179" customFormat="1" x14ac:dyDescent="0.25">
      <c r="A20" s="231" t="s">
        <v>262</v>
      </c>
      <c r="B20" s="231" t="s">
        <v>503</v>
      </c>
      <c r="C20" s="314">
        <v>-5495</v>
      </c>
      <c r="D20" s="314">
        <v>-4350</v>
      </c>
      <c r="E20" s="326"/>
      <c r="F20" s="315">
        <v>-5495</v>
      </c>
      <c r="G20" s="315">
        <v>-4350</v>
      </c>
      <c r="H20"/>
      <c r="I20"/>
      <c r="J20"/>
      <c r="K20"/>
      <c r="L20"/>
    </row>
    <row r="21" spans="1:12" s="182" customFormat="1" x14ac:dyDescent="0.25">
      <c r="A21" s="297" t="s">
        <v>263</v>
      </c>
      <c r="B21" s="297" t="s">
        <v>504</v>
      </c>
      <c r="C21" s="298">
        <v>-5495</v>
      </c>
      <c r="D21" s="298">
        <v>-4350</v>
      </c>
      <c r="E21" s="329"/>
      <c r="F21" s="299">
        <v>-5495</v>
      </c>
      <c r="G21" s="299">
        <v>-4350</v>
      </c>
    </row>
    <row r="22" spans="1:12" s="179" customFormat="1" x14ac:dyDescent="0.25">
      <c r="A22" s="231" t="s">
        <v>264</v>
      </c>
      <c r="B22" s="231" t="s">
        <v>505</v>
      </c>
      <c r="C22" s="314"/>
      <c r="D22" s="314"/>
      <c r="E22" s="326"/>
      <c r="F22" s="315"/>
      <c r="G22" s="315"/>
      <c r="H22"/>
      <c r="I22"/>
      <c r="J22"/>
      <c r="K22"/>
      <c r="L22"/>
    </row>
    <row r="23" spans="1:12" s="179" customFormat="1" x14ac:dyDescent="0.25">
      <c r="A23" s="231" t="s">
        <v>258</v>
      </c>
      <c r="B23" s="231" t="s">
        <v>894</v>
      </c>
      <c r="C23" s="314">
        <v>20111627</v>
      </c>
      <c r="D23" s="314">
        <v>21083293</v>
      </c>
      <c r="E23" s="326"/>
      <c r="F23" s="315">
        <v>20111627</v>
      </c>
      <c r="G23" s="315">
        <v>21083293</v>
      </c>
      <c r="H23"/>
      <c r="I23"/>
      <c r="J23"/>
      <c r="K23"/>
      <c r="L23"/>
    </row>
    <row r="24" spans="1:12" s="179" customFormat="1" x14ac:dyDescent="0.25">
      <c r="A24" s="231" t="s">
        <v>259</v>
      </c>
      <c r="B24" s="231" t="s">
        <v>503</v>
      </c>
      <c r="C24" s="314" t="s">
        <v>889</v>
      </c>
      <c r="D24" s="314">
        <v>425579</v>
      </c>
      <c r="E24" s="326"/>
      <c r="F24" s="315" t="s">
        <v>892</v>
      </c>
      <c r="G24" s="315">
        <v>13798713</v>
      </c>
      <c r="H24"/>
      <c r="I24"/>
      <c r="J24"/>
      <c r="K24"/>
      <c r="L24"/>
    </row>
    <row r="25" spans="1:12" s="182" customFormat="1" ht="30" x14ac:dyDescent="0.25">
      <c r="A25" s="294" t="s">
        <v>265</v>
      </c>
      <c r="B25" s="295" t="s">
        <v>896</v>
      </c>
      <c r="C25" s="320" t="s">
        <v>583</v>
      </c>
      <c r="D25" s="259">
        <v>21508872</v>
      </c>
      <c r="E25" s="325"/>
      <c r="F25" s="259" t="s">
        <v>584</v>
      </c>
      <c r="G25" s="259">
        <v>34882006</v>
      </c>
      <c r="H25"/>
      <c r="I25"/>
      <c r="J25"/>
      <c r="K25"/>
      <c r="L25"/>
    </row>
    <row r="26" spans="1:12" s="179" customFormat="1" x14ac:dyDescent="0.25">
      <c r="A26" s="231"/>
      <c r="B26" s="231"/>
      <c r="C26" s="314"/>
      <c r="D26" s="314"/>
      <c r="E26" s="326"/>
      <c r="F26" s="315"/>
      <c r="G26" s="315"/>
      <c r="H26"/>
      <c r="I26"/>
      <c r="J26"/>
      <c r="K26"/>
      <c r="L26"/>
    </row>
    <row r="27" spans="1:12" s="182" customFormat="1" ht="30" x14ac:dyDescent="0.25">
      <c r="A27" s="297" t="s">
        <v>409</v>
      </c>
      <c r="B27" s="297" t="s">
        <v>897</v>
      </c>
      <c r="C27" s="298"/>
      <c r="D27" s="298"/>
      <c r="E27" s="329"/>
      <c r="F27" s="299"/>
      <c r="G27" s="299"/>
    </row>
    <row r="28" spans="1:12" s="179" customFormat="1" x14ac:dyDescent="0.25">
      <c r="A28" s="231" t="s">
        <v>885</v>
      </c>
      <c r="B28" s="231" t="s">
        <v>506</v>
      </c>
      <c r="C28" s="314">
        <v>4350</v>
      </c>
      <c r="D28" s="314">
        <v>15617</v>
      </c>
      <c r="E28" s="326"/>
      <c r="F28" s="315">
        <v>4350</v>
      </c>
      <c r="G28" s="315">
        <v>15617</v>
      </c>
      <c r="H28"/>
      <c r="I28"/>
      <c r="J28"/>
      <c r="K28"/>
      <c r="L28"/>
    </row>
    <row r="29" spans="1:12" s="179" customFormat="1" x14ac:dyDescent="0.25">
      <c r="A29" s="231" t="s">
        <v>411</v>
      </c>
      <c r="B29" s="231" t="s">
        <v>898</v>
      </c>
      <c r="C29" s="314">
        <v>1145</v>
      </c>
      <c r="D29" s="314">
        <v>-11267</v>
      </c>
      <c r="E29" s="326"/>
      <c r="F29" s="315">
        <v>1145</v>
      </c>
      <c r="G29" s="315">
        <v>-11267</v>
      </c>
      <c r="H29"/>
      <c r="I29"/>
      <c r="J29"/>
      <c r="K29"/>
      <c r="L29"/>
    </row>
    <row r="30" spans="1:12" s="182" customFormat="1" x14ac:dyDescent="0.25">
      <c r="A30" s="294" t="s">
        <v>886</v>
      </c>
      <c r="B30" s="295" t="s">
        <v>899</v>
      </c>
      <c r="C30" s="320">
        <v>5495</v>
      </c>
      <c r="D30" s="259">
        <v>4350</v>
      </c>
      <c r="E30" s="325"/>
      <c r="F30" s="259">
        <v>5495</v>
      </c>
      <c r="G30" s="259">
        <v>4350</v>
      </c>
      <c r="H30"/>
      <c r="I30"/>
      <c r="J30"/>
      <c r="K30"/>
      <c r="L30"/>
    </row>
    <row r="33" spans="1:12" ht="15.75" x14ac:dyDescent="0.25">
      <c r="C33" s="425" t="s">
        <v>67</v>
      </c>
      <c r="D33" s="425"/>
      <c r="E33" s="365"/>
      <c r="F33" s="426" t="s">
        <v>68</v>
      </c>
      <c r="G33" s="426"/>
    </row>
    <row r="34" spans="1:12" x14ac:dyDescent="0.25">
      <c r="A34" s="182" t="s">
        <v>900</v>
      </c>
      <c r="B34" s="182" t="s">
        <v>914</v>
      </c>
      <c r="C34" s="285" t="s">
        <v>255</v>
      </c>
      <c r="D34" s="285" t="s">
        <v>256</v>
      </c>
      <c r="E34" s="323"/>
      <c r="F34" s="319">
        <v>44926</v>
      </c>
      <c r="G34" s="319">
        <v>44561</v>
      </c>
    </row>
    <row r="35" spans="1:12" x14ac:dyDescent="0.25">
      <c r="C35" s="258" t="s">
        <v>15</v>
      </c>
      <c r="D35" s="258" t="s">
        <v>15</v>
      </c>
      <c r="E35" s="324"/>
      <c r="F35" s="258" t="s">
        <v>15</v>
      </c>
      <c r="G35" s="258" t="s">
        <v>15</v>
      </c>
    </row>
    <row r="36" spans="1:12" s="179" customFormat="1" ht="30" x14ac:dyDescent="0.25">
      <c r="A36" s="388" t="s">
        <v>901</v>
      </c>
      <c r="B36" s="388" t="s">
        <v>908</v>
      </c>
      <c r="C36" s="393">
        <v>8384944</v>
      </c>
      <c r="D36" s="393">
        <v>1174056</v>
      </c>
      <c r="E36" s="389"/>
      <c r="F36" s="393">
        <v>8384944</v>
      </c>
      <c r="G36" s="393">
        <v>1174056</v>
      </c>
    </row>
    <row r="37" spans="1:12" ht="30" x14ac:dyDescent="0.25">
      <c r="A37" s="231" t="s">
        <v>902</v>
      </c>
      <c r="B37" s="231" t="s">
        <v>909</v>
      </c>
      <c r="C37" s="314">
        <v>172850</v>
      </c>
      <c r="D37" s="314" t="s">
        <v>348</v>
      </c>
      <c r="E37" s="326"/>
      <c r="F37" s="315">
        <v>172850</v>
      </c>
      <c r="G37" s="315" t="s">
        <v>348</v>
      </c>
    </row>
    <row r="38" spans="1:12" x14ac:dyDescent="0.25">
      <c r="A38" s="231" t="s">
        <v>903</v>
      </c>
      <c r="B38" s="231" t="s">
        <v>910</v>
      </c>
      <c r="C38" s="314" t="s">
        <v>905</v>
      </c>
      <c r="D38" s="314" t="s">
        <v>348</v>
      </c>
      <c r="E38" s="326"/>
      <c r="F38" s="315" t="s">
        <v>905</v>
      </c>
      <c r="G38" s="315" t="s">
        <v>348</v>
      </c>
    </row>
    <row r="39" spans="1:12" s="182" customFormat="1" x14ac:dyDescent="0.25">
      <c r="A39" s="294" t="s">
        <v>266</v>
      </c>
      <c r="B39" s="295" t="s">
        <v>271</v>
      </c>
      <c r="C39" s="320" t="s">
        <v>906</v>
      </c>
      <c r="D39" s="259">
        <v>1174056</v>
      </c>
      <c r="E39" s="325"/>
      <c r="F39" s="259" t="s">
        <v>906</v>
      </c>
      <c r="G39" s="259">
        <v>1174056</v>
      </c>
      <c r="H39"/>
      <c r="I39"/>
      <c r="J39"/>
      <c r="K39"/>
      <c r="L39"/>
    </row>
    <row r="40" spans="1:12" x14ac:dyDescent="0.25">
      <c r="A40" s="231" t="s">
        <v>267</v>
      </c>
      <c r="B40" s="231" t="s">
        <v>507</v>
      </c>
      <c r="C40" s="314">
        <v>11512</v>
      </c>
      <c r="D40" s="314">
        <v>11512</v>
      </c>
      <c r="E40" s="326"/>
      <c r="F40" s="315">
        <v>11512</v>
      </c>
      <c r="G40" s="315">
        <v>11512</v>
      </c>
    </row>
    <row r="41" spans="1:12" x14ac:dyDescent="0.25">
      <c r="A41" t="s">
        <v>215</v>
      </c>
      <c r="B41" t="s">
        <v>593</v>
      </c>
      <c r="C41" s="313">
        <v>1013784</v>
      </c>
      <c r="D41" s="313">
        <v>528957</v>
      </c>
      <c r="F41" s="313">
        <v>1013784</v>
      </c>
      <c r="G41" s="313">
        <v>946096</v>
      </c>
    </row>
    <row r="42" spans="1:12" x14ac:dyDescent="0.25">
      <c r="A42" t="s">
        <v>904</v>
      </c>
      <c r="B42" t="s">
        <v>911</v>
      </c>
      <c r="C42" t="s">
        <v>348</v>
      </c>
      <c r="D42" t="s">
        <v>348</v>
      </c>
      <c r="F42" s="313">
        <v>2000000</v>
      </c>
      <c r="G42" t="s">
        <v>348</v>
      </c>
    </row>
    <row r="43" spans="1:12" x14ac:dyDescent="0.25">
      <c r="A43" t="s">
        <v>268</v>
      </c>
      <c r="B43" t="s">
        <v>912</v>
      </c>
      <c r="C43" s="313">
        <v>91370</v>
      </c>
      <c r="D43" s="313">
        <v>64879</v>
      </c>
      <c r="F43" s="313">
        <v>1027923</v>
      </c>
      <c r="G43" s="313">
        <v>430065</v>
      </c>
    </row>
    <row r="44" spans="1:12" s="182" customFormat="1" x14ac:dyDescent="0.25">
      <c r="A44" s="294" t="s">
        <v>269</v>
      </c>
      <c r="B44" s="295" t="s">
        <v>272</v>
      </c>
      <c r="C44" s="320">
        <v>1116666</v>
      </c>
      <c r="D44" s="259">
        <v>605348</v>
      </c>
      <c r="E44" s="325"/>
      <c r="F44" s="259">
        <v>4053219</v>
      </c>
      <c r="G44" s="259">
        <v>1387673</v>
      </c>
      <c r="H44"/>
      <c r="I44"/>
      <c r="J44"/>
      <c r="K44"/>
      <c r="L44"/>
    </row>
    <row r="45" spans="1:12" s="182" customFormat="1" x14ac:dyDescent="0.25">
      <c r="A45" s="294" t="s">
        <v>270</v>
      </c>
      <c r="B45" s="295" t="s">
        <v>508</v>
      </c>
      <c r="C45" s="320">
        <v>9501610</v>
      </c>
      <c r="D45" s="259">
        <v>1779404</v>
      </c>
      <c r="E45" s="325"/>
      <c r="F45" s="259">
        <v>12438163</v>
      </c>
      <c r="G45" s="259">
        <v>2561729</v>
      </c>
      <c r="H45"/>
      <c r="I45"/>
      <c r="J45"/>
      <c r="K45"/>
      <c r="L45"/>
    </row>
    <row r="46" spans="1:12" ht="60" x14ac:dyDescent="0.25">
      <c r="A46" s="332" t="s">
        <v>907</v>
      </c>
      <c r="B46" s="332" t="s">
        <v>913</v>
      </c>
    </row>
    <row r="49" spans="1:12" ht="15.75" x14ac:dyDescent="0.25">
      <c r="C49" s="425" t="s">
        <v>67</v>
      </c>
      <c r="D49" s="425"/>
      <c r="E49" s="365"/>
      <c r="F49" s="426" t="s">
        <v>68</v>
      </c>
      <c r="G49" s="426"/>
    </row>
    <row r="50" spans="1:12" x14ac:dyDescent="0.25">
      <c r="A50" s="182" t="s">
        <v>920</v>
      </c>
      <c r="B50" s="182" t="s">
        <v>917</v>
      </c>
      <c r="C50" s="285">
        <v>2022</v>
      </c>
      <c r="D50" s="285">
        <v>2021</v>
      </c>
      <c r="E50" s="323"/>
      <c r="F50" s="285">
        <v>2022</v>
      </c>
      <c r="G50" s="285">
        <v>2021</v>
      </c>
    </row>
    <row r="51" spans="1:12" x14ac:dyDescent="0.25">
      <c r="C51" s="258" t="s">
        <v>15</v>
      </c>
      <c r="D51" s="258" t="s">
        <v>15</v>
      </c>
      <c r="E51" s="324"/>
      <c r="F51" s="258" t="s">
        <v>15</v>
      </c>
      <c r="G51" s="258" t="s">
        <v>15</v>
      </c>
    </row>
    <row r="52" spans="1:12" x14ac:dyDescent="0.25">
      <c r="A52" s="231" t="s">
        <v>273</v>
      </c>
      <c r="B52" s="231" t="s">
        <v>12</v>
      </c>
      <c r="C52" s="314" t="s">
        <v>348</v>
      </c>
      <c r="D52" s="314" t="s">
        <v>348</v>
      </c>
      <c r="E52" s="326"/>
      <c r="F52" s="315">
        <v>-2387165</v>
      </c>
      <c r="G52" s="315">
        <v>-2256640</v>
      </c>
    </row>
    <row r="53" spans="1:12" x14ac:dyDescent="0.25">
      <c r="A53" s="231" t="s">
        <v>915</v>
      </c>
      <c r="B53" s="231" t="s">
        <v>918</v>
      </c>
      <c r="C53" s="314" t="s">
        <v>348</v>
      </c>
      <c r="D53" s="314" t="s">
        <v>348</v>
      </c>
      <c r="E53" s="326"/>
      <c r="F53" s="315">
        <v>341511</v>
      </c>
      <c r="G53" s="315">
        <v>320468</v>
      </c>
    </row>
    <row r="54" spans="1:12" s="182" customFormat="1" x14ac:dyDescent="0.25">
      <c r="A54" s="294" t="s">
        <v>916</v>
      </c>
      <c r="B54" s="295" t="s">
        <v>919</v>
      </c>
      <c r="C54" s="320" t="s">
        <v>348</v>
      </c>
      <c r="D54" s="259" t="s">
        <v>348</v>
      </c>
      <c r="E54" s="325"/>
      <c r="F54" s="259">
        <v>-2045654</v>
      </c>
      <c r="G54" s="259">
        <v>-1936172</v>
      </c>
      <c r="H54"/>
      <c r="I54"/>
      <c r="J54"/>
      <c r="K54"/>
      <c r="L54"/>
    </row>
    <row r="57" spans="1:12" ht="15.75" x14ac:dyDescent="0.25">
      <c r="C57" s="425" t="s">
        <v>67</v>
      </c>
      <c r="D57" s="425"/>
      <c r="E57" s="365"/>
      <c r="F57" s="426" t="s">
        <v>68</v>
      </c>
      <c r="G57" s="426"/>
    </row>
    <row r="58" spans="1:12" x14ac:dyDescent="0.25">
      <c r="A58" s="182" t="s">
        <v>921</v>
      </c>
      <c r="B58" s="182" t="s">
        <v>923</v>
      </c>
      <c r="C58" s="285" t="s">
        <v>255</v>
      </c>
      <c r="D58" s="285" t="s">
        <v>256</v>
      </c>
      <c r="E58" s="323"/>
      <c r="F58" s="319">
        <v>44926</v>
      </c>
      <c r="G58" s="319">
        <v>44561</v>
      </c>
    </row>
    <row r="59" spans="1:12" x14ac:dyDescent="0.25">
      <c r="C59" s="258" t="s">
        <v>15</v>
      </c>
      <c r="D59" s="258" t="s">
        <v>15</v>
      </c>
      <c r="E59" s="324"/>
      <c r="F59" s="258" t="s">
        <v>15</v>
      </c>
      <c r="G59" s="258" t="s">
        <v>15</v>
      </c>
    </row>
    <row r="60" spans="1:12" x14ac:dyDescent="0.25">
      <c r="A60" s="231" t="s">
        <v>274</v>
      </c>
      <c r="B60" s="231" t="s">
        <v>924</v>
      </c>
      <c r="C60" s="314">
        <v>92042624</v>
      </c>
      <c r="D60" s="314">
        <v>48513943</v>
      </c>
      <c r="E60" s="326"/>
      <c r="F60" s="315">
        <v>103009740</v>
      </c>
      <c r="G60" s="315">
        <v>63190053</v>
      </c>
    </row>
    <row r="61" spans="1:12" s="182" customFormat="1" x14ac:dyDescent="0.25">
      <c r="A61" s="294" t="s">
        <v>922</v>
      </c>
      <c r="B61" s="295" t="s">
        <v>509</v>
      </c>
      <c r="C61" s="320">
        <v>92042624</v>
      </c>
      <c r="D61" s="259">
        <v>48513943</v>
      </c>
      <c r="E61" s="325"/>
      <c r="F61" s="259">
        <v>103009740</v>
      </c>
      <c r="G61" s="259">
        <v>63190053</v>
      </c>
      <c r="H61"/>
      <c r="I61"/>
      <c r="J61"/>
      <c r="K61"/>
      <c r="L61"/>
    </row>
  </sheetData>
  <mergeCells count="10">
    <mergeCell ref="C12:D12"/>
    <mergeCell ref="F12:G12"/>
    <mergeCell ref="C2:D2"/>
    <mergeCell ref="F2:G2"/>
    <mergeCell ref="C33:D33"/>
    <mergeCell ref="F33:G33"/>
    <mergeCell ref="C49:D49"/>
    <mergeCell ref="F49:G49"/>
    <mergeCell ref="C57:D57"/>
    <mergeCell ref="F57:G5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L142"/>
  <sheetViews>
    <sheetView showGridLines="0" topLeftCell="A73"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style="327"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E1" s="321"/>
    </row>
    <row r="2" spans="1:12" ht="15.75" x14ac:dyDescent="0.25">
      <c r="C2" s="425" t="s">
        <v>67</v>
      </c>
      <c r="D2" s="425"/>
      <c r="E2" s="322"/>
      <c r="F2" s="426" t="s">
        <v>68</v>
      </c>
      <c r="G2" s="426"/>
    </row>
    <row r="3" spans="1:12" x14ac:dyDescent="0.25">
      <c r="A3" s="182" t="s">
        <v>925</v>
      </c>
      <c r="B3" s="182" t="s">
        <v>933</v>
      </c>
      <c r="C3" s="285" t="s">
        <v>255</v>
      </c>
      <c r="D3" s="285" t="s">
        <v>256</v>
      </c>
      <c r="E3" s="323"/>
      <c r="F3" s="319">
        <v>44926</v>
      </c>
      <c r="G3" s="319">
        <v>44561</v>
      </c>
    </row>
    <row r="4" spans="1:12" x14ac:dyDescent="0.25">
      <c r="C4" s="258" t="s">
        <v>15</v>
      </c>
      <c r="D4" s="258" t="s">
        <v>15</v>
      </c>
      <c r="E4" s="324"/>
      <c r="F4" s="258" t="s">
        <v>15</v>
      </c>
      <c r="G4" s="258" t="s">
        <v>15</v>
      </c>
    </row>
    <row r="5" spans="1:12" s="182" customFormat="1" x14ac:dyDescent="0.25">
      <c r="A5" s="294" t="s">
        <v>885</v>
      </c>
      <c r="B5" s="295" t="s">
        <v>506</v>
      </c>
      <c r="C5" s="320">
        <v>3426477</v>
      </c>
      <c r="D5" s="259">
        <v>2636255</v>
      </c>
      <c r="E5" s="325"/>
      <c r="F5" s="259">
        <v>4800612</v>
      </c>
      <c r="G5" s="259">
        <v>3664749</v>
      </c>
      <c r="H5"/>
      <c r="I5"/>
      <c r="J5"/>
      <c r="K5"/>
      <c r="L5"/>
    </row>
    <row r="6" spans="1:12" s="179" customFormat="1" ht="30" x14ac:dyDescent="0.25">
      <c r="A6" s="231" t="s">
        <v>926</v>
      </c>
      <c r="B6" s="328" t="s">
        <v>930</v>
      </c>
      <c r="C6" s="314">
        <v>-329736</v>
      </c>
      <c r="D6" s="314">
        <v>1075235</v>
      </c>
      <c r="E6" s="326"/>
      <c r="F6" s="315">
        <v>-193511</v>
      </c>
      <c r="G6" s="315">
        <v>1403457</v>
      </c>
      <c r="H6"/>
      <c r="I6"/>
      <c r="J6"/>
      <c r="K6"/>
      <c r="L6"/>
    </row>
    <row r="7" spans="1:12" s="179" customFormat="1" x14ac:dyDescent="0.25">
      <c r="A7" s="231" t="s">
        <v>927</v>
      </c>
      <c r="B7" s="328" t="s">
        <v>898</v>
      </c>
      <c r="C7" s="314">
        <v>197444</v>
      </c>
      <c r="D7" s="314">
        <v>-285013</v>
      </c>
      <c r="E7" s="326"/>
      <c r="F7" s="315">
        <v>38852</v>
      </c>
      <c r="G7" s="315">
        <v>-267594</v>
      </c>
      <c r="H7"/>
      <c r="I7"/>
      <c r="J7"/>
      <c r="K7"/>
      <c r="L7"/>
    </row>
    <row r="8" spans="1:12" s="182" customFormat="1" x14ac:dyDescent="0.25">
      <c r="A8" s="294" t="s">
        <v>886</v>
      </c>
      <c r="B8" s="295" t="s">
        <v>899</v>
      </c>
      <c r="C8" s="320">
        <v>3294185</v>
      </c>
      <c r="D8" s="259">
        <v>3426477</v>
      </c>
      <c r="E8" s="325"/>
      <c r="F8" s="259">
        <v>4645953</v>
      </c>
      <c r="G8" s="259">
        <v>4800612</v>
      </c>
      <c r="H8"/>
      <c r="I8"/>
      <c r="J8"/>
      <c r="K8"/>
      <c r="L8"/>
    </row>
    <row r="10" spans="1:12" s="182" customFormat="1" x14ac:dyDescent="0.25">
      <c r="A10" s="294" t="s">
        <v>885</v>
      </c>
      <c r="B10" s="295" t="s">
        <v>506</v>
      </c>
      <c r="C10" s="320">
        <v>3426477</v>
      </c>
      <c r="D10" s="259">
        <v>2636255</v>
      </c>
      <c r="E10" s="325"/>
      <c r="F10" s="259">
        <v>4800612</v>
      </c>
      <c r="G10" s="259">
        <v>3664749</v>
      </c>
      <c r="H10"/>
      <c r="I10"/>
      <c r="J10"/>
      <c r="K10"/>
      <c r="L10"/>
    </row>
    <row r="11" spans="1:12" s="179" customFormat="1" x14ac:dyDescent="0.25">
      <c r="A11" s="231" t="s">
        <v>928</v>
      </c>
      <c r="B11" s="328" t="s">
        <v>931</v>
      </c>
      <c r="C11" s="314">
        <v>-352360</v>
      </c>
      <c r="D11" s="314">
        <v>-325546</v>
      </c>
      <c r="E11" s="326"/>
      <c r="F11" s="315">
        <v>-451907</v>
      </c>
      <c r="G11" s="315">
        <v>-428438</v>
      </c>
      <c r="H11"/>
      <c r="I11"/>
      <c r="J11"/>
      <c r="K11"/>
      <c r="L11"/>
    </row>
    <row r="12" spans="1:12" s="179" customFormat="1" x14ac:dyDescent="0.25">
      <c r="A12" s="231" t="s">
        <v>929</v>
      </c>
      <c r="B12" s="328" t="s">
        <v>932</v>
      </c>
      <c r="C12" s="314">
        <v>220068</v>
      </c>
      <c r="D12" s="314">
        <v>1115768</v>
      </c>
      <c r="E12" s="326"/>
      <c r="F12" s="315">
        <v>297248</v>
      </c>
      <c r="G12" s="315">
        <v>1564301</v>
      </c>
      <c r="H12"/>
      <c r="I12"/>
      <c r="J12"/>
      <c r="K12"/>
      <c r="L12"/>
    </row>
    <row r="13" spans="1:12" s="182" customFormat="1" x14ac:dyDescent="0.25">
      <c r="A13" s="294" t="s">
        <v>886</v>
      </c>
      <c r="B13" s="295" t="s">
        <v>899</v>
      </c>
      <c r="C13" s="320">
        <v>3294185</v>
      </c>
      <c r="D13" s="259">
        <v>3426477</v>
      </c>
      <c r="E13" s="325"/>
      <c r="F13" s="259">
        <v>4645953</v>
      </c>
      <c r="G13" s="259">
        <v>4800612</v>
      </c>
      <c r="H13"/>
      <c r="I13"/>
      <c r="J13"/>
      <c r="K13"/>
      <c r="L13"/>
    </row>
    <row r="16" spans="1:12" ht="15.75" x14ac:dyDescent="0.25">
      <c r="A16" s="390"/>
      <c r="B16" s="331"/>
      <c r="C16" s="425" t="s">
        <v>67</v>
      </c>
      <c r="D16" s="425"/>
      <c r="E16" s="334"/>
      <c r="F16" s="426" t="s">
        <v>68</v>
      </c>
      <c r="G16" s="426"/>
    </row>
    <row r="17" spans="1:12" s="179" customFormat="1" x14ac:dyDescent="0.25">
      <c r="A17" s="394" t="s">
        <v>961</v>
      </c>
      <c r="B17" s="395" t="s">
        <v>962</v>
      </c>
      <c r="C17" s="398" t="s">
        <v>255</v>
      </c>
      <c r="D17" s="398" t="s">
        <v>256</v>
      </c>
      <c r="E17" s="323"/>
      <c r="F17" s="399">
        <v>44926</v>
      </c>
      <c r="G17" s="399">
        <v>44561</v>
      </c>
      <c r="H17"/>
      <c r="I17"/>
      <c r="J17"/>
      <c r="K17"/>
      <c r="L17"/>
    </row>
    <row r="18" spans="1:12" s="179" customFormat="1" x14ac:dyDescent="0.25">
      <c r="A18" s="231"/>
      <c r="B18" s="328"/>
      <c r="C18" s="400" t="s">
        <v>15</v>
      </c>
      <c r="D18" s="400" t="s">
        <v>15</v>
      </c>
      <c r="E18" s="326"/>
      <c r="F18" s="401" t="s">
        <v>15</v>
      </c>
      <c r="G18" s="401" t="s">
        <v>15</v>
      </c>
    </row>
    <row r="19" spans="1:12" s="182" customFormat="1" x14ac:dyDescent="0.25">
      <c r="A19" s="297" t="s">
        <v>277</v>
      </c>
      <c r="B19" s="333" t="s">
        <v>936</v>
      </c>
      <c r="C19" s="396"/>
      <c r="D19" s="396"/>
      <c r="E19" s="329"/>
      <c r="F19" s="397"/>
      <c r="G19" s="397"/>
    </row>
    <row r="20" spans="1:12" s="179" customFormat="1" x14ac:dyDescent="0.25">
      <c r="A20" s="231" t="s">
        <v>278</v>
      </c>
      <c r="B20" s="328" t="s">
        <v>937</v>
      </c>
      <c r="C20" s="314">
        <v>38084750</v>
      </c>
      <c r="D20" s="314">
        <v>38249840</v>
      </c>
      <c r="E20" s="326"/>
      <c r="F20" s="315">
        <v>38084750</v>
      </c>
      <c r="G20" s="315">
        <v>38249840</v>
      </c>
      <c r="H20"/>
      <c r="I20"/>
      <c r="J20"/>
      <c r="K20"/>
      <c r="L20"/>
    </row>
    <row r="21" spans="1:12" s="182" customFormat="1" ht="30" x14ac:dyDescent="0.25">
      <c r="A21" s="294" t="s">
        <v>279</v>
      </c>
      <c r="B21" s="295" t="s">
        <v>938</v>
      </c>
      <c r="C21" s="320">
        <v>38084750</v>
      </c>
      <c r="D21" s="259">
        <v>38249840</v>
      </c>
      <c r="E21" s="325"/>
      <c r="F21" s="259">
        <v>38084750</v>
      </c>
      <c r="G21" s="259">
        <v>38249840</v>
      </c>
      <c r="H21"/>
      <c r="I21"/>
      <c r="J21"/>
      <c r="K21"/>
      <c r="L21"/>
    </row>
    <row r="22" spans="1:12" s="179" customFormat="1" x14ac:dyDescent="0.25">
      <c r="A22" s="231" t="s">
        <v>280</v>
      </c>
      <c r="B22" s="328" t="s">
        <v>939</v>
      </c>
      <c r="C22" s="314">
        <v>136421913</v>
      </c>
      <c r="D22" s="314">
        <v>140707294</v>
      </c>
      <c r="E22" s="326"/>
      <c r="F22" s="315">
        <v>161379662</v>
      </c>
      <c r="G22" s="315">
        <v>158863339</v>
      </c>
      <c r="H22"/>
      <c r="I22"/>
      <c r="J22"/>
      <c r="K22"/>
      <c r="L22"/>
    </row>
    <row r="23" spans="1:12" s="179" customFormat="1" ht="30" x14ac:dyDescent="0.25">
      <c r="A23" s="231" t="s">
        <v>935</v>
      </c>
      <c r="B23" s="328" t="s">
        <v>940</v>
      </c>
      <c r="C23" s="314">
        <v>8384944</v>
      </c>
      <c r="D23" s="314" t="s">
        <v>348</v>
      </c>
      <c r="E23" s="326"/>
      <c r="F23" s="315">
        <v>8384944</v>
      </c>
      <c r="G23" s="315" t="s">
        <v>348</v>
      </c>
      <c r="H23"/>
      <c r="I23"/>
      <c r="J23"/>
      <c r="K23"/>
      <c r="L23"/>
    </row>
    <row r="24" spans="1:12" s="179" customFormat="1" ht="30" x14ac:dyDescent="0.25">
      <c r="A24" s="231" t="s">
        <v>934</v>
      </c>
      <c r="B24" s="328" t="s">
        <v>941</v>
      </c>
      <c r="C24" s="314">
        <v>18562500</v>
      </c>
      <c r="D24" s="314" t="s">
        <v>348</v>
      </c>
      <c r="E24" s="326"/>
      <c r="F24" s="315">
        <v>18562500</v>
      </c>
      <c r="G24" s="315" t="s">
        <v>348</v>
      </c>
      <c r="H24"/>
      <c r="I24"/>
      <c r="J24"/>
      <c r="K24"/>
      <c r="L24"/>
    </row>
    <row r="25" spans="1:12" s="179" customFormat="1" x14ac:dyDescent="0.25">
      <c r="A25" s="231" t="s">
        <v>281</v>
      </c>
      <c r="B25" s="328" t="s">
        <v>512</v>
      </c>
      <c r="C25" s="314">
        <v>141537570</v>
      </c>
      <c r="D25" s="314">
        <v>105094610</v>
      </c>
      <c r="E25" s="326"/>
      <c r="F25" s="315">
        <v>141537570</v>
      </c>
      <c r="G25" s="315">
        <v>105094610</v>
      </c>
      <c r="H25"/>
      <c r="I25"/>
      <c r="J25"/>
      <c r="K25"/>
      <c r="L25"/>
    </row>
    <row r="26" spans="1:12" s="182" customFormat="1" x14ac:dyDescent="0.25">
      <c r="A26" s="294" t="s">
        <v>282</v>
      </c>
      <c r="B26" s="295" t="s">
        <v>942</v>
      </c>
      <c r="C26" s="320">
        <v>304906927</v>
      </c>
      <c r="D26" s="259">
        <v>245801904</v>
      </c>
      <c r="E26" s="325"/>
      <c r="F26" s="259">
        <v>329864675</v>
      </c>
      <c r="G26" s="259">
        <v>263957949</v>
      </c>
      <c r="H26"/>
      <c r="I26"/>
      <c r="J26"/>
      <c r="K26"/>
      <c r="L26"/>
    </row>
    <row r="27" spans="1:12" s="182" customFormat="1" x14ac:dyDescent="0.25">
      <c r="A27" s="294" t="s">
        <v>283</v>
      </c>
      <c r="B27" s="295" t="s">
        <v>943</v>
      </c>
      <c r="C27" s="320">
        <v>342991677</v>
      </c>
      <c r="D27" s="259">
        <v>284051744</v>
      </c>
      <c r="E27" s="325"/>
      <c r="F27" s="259">
        <v>367949425</v>
      </c>
      <c r="G27" s="259">
        <v>302207789</v>
      </c>
      <c r="H27"/>
      <c r="I27"/>
      <c r="J27"/>
      <c r="K27"/>
      <c r="L27"/>
    </row>
    <row r="28" spans="1:12" x14ac:dyDescent="0.25">
      <c r="F28" s="313"/>
      <c r="G28" s="313"/>
    </row>
    <row r="29" spans="1:12" x14ac:dyDescent="0.25">
      <c r="F29" s="313"/>
      <c r="G29" s="313"/>
    </row>
    <row r="30" spans="1:12" ht="15.75" x14ac:dyDescent="0.25">
      <c r="A30" s="390"/>
      <c r="B30" s="331"/>
      <c r="C30" s="425" t="s">
        <v>67</v>
      </c>
      <c r="D30" s="425"/>
      <c r="E30" s="365"/>
      <c r="F30" s="426" t="s">
        <v>68</v>
      </c>
      <c r="G30" s="426"/>
    </row>
    <row r="31" spans="1:12" x14ac:dyDescent="0.25">
      <c r="A31" s="394"/>
      <c r="B31" s="395"/>
      <c r="C31" s="398" t="s">
        <v>255</v>
      </c>
      <c r="D31" s="398" t="s">
        <v>256</v>
      </c>
      <c r="E31" s="323"/>
      <c r="F31" s="399">
        <v>44926</v>
      </c>
      <c r="G31" s="399">
        <v>44561</v>
      </c>
    </row>
    <row r="32" spans="1:12" s="179" customFormat="1" x14ac:dyDescent="0.25">
      <c r="A32" s="231"/>
      <c r="B32" s="328"/>
      <c r="C32" s="400" t="s">
        <v>15</v>
      </c>
      <c r="D32" s="400" t="s">
        <v>15</v>
      </c>
      <c r="E32" s="326"/>
      <c r="F32" s="401" t="s">
        <v>15</v>
      </c>
      <c r="G32" s="401" t="s">
        <v>15</v>
      </c>
    </row>
    <row r="33" spans="1:7" x14ac:dyDescent="0.25">
      <c r="A33" s="297" t="s">
        <v>284</v>
      </c>
      <c r="B33" s="333" t="s">
        <v>948</v>
      </c>
      <c r="C33" s="396"/>
      <c r="D33" s="396"/>
      <c r="E33" s="329"/>
      <c r="F33" s="397"/>
      <c r="G33" s="397"/>
    </row>
    <row r="34" spans="1:7" x14ac:dyDescent="0.25">
      <c r="A34" s="231" t="s">
        <v>278</v>
      </c>
      <c r="B34" s="328" t="s">
        <v>937</v>
      </c>
      <c r="C34" s="314">
        <v>3658224</v>
      </c>
      <c r="D34" s="314">
        <v>3375254</v>
      </c>
      <c r="E34" s="326"/>
      <c r="F34" s="315">
        <v>3658224</v>
      </c>
      <c r="G34" s="315">
        <v>3612539</v>
      </c>
    </row>
    <row r="35" spans="1:7" ht="30" x14ac:dyDescent="0.25">
      <c r="A35" s="294" t="s">
        <v>285</v>
      </c>
      <c r="B35" s="295" t="s">
        <v>949</v>
      </c>
      <c r="C35" s="320">
        <v>3658224</v>
      </c>
      <c r="D35" s="259">
        <v>3375254</v>
      </c>
      <c r="E35" s="325"/>
      <c r="F35" s="259">
        <v>3658224</v>
      </c>
      <c r="G35" s="259">
        <v>3612539</v>
      </c>
    </row>
    <row r="36" spans="1:7" x14ac:dyDescent="0.25">
      <c r="A36" s="231" t="s">
        <v>286</v>
      </c>
      <c r="B36" s="328" t="s">
        <v>950</v>
      </c>
      <c r="C36" s="314">
        <v>3881759</v>
      </c>
      <c r="D36" s="314">
        <v>950636</v>
      </c>
      <c r="E36" s="326"/>
      <c r="F36" s="315">
        <v>3881759</v>
      </c>
      <c r="G36" s="315">
        <v>950636</v>
      </c>
    </row>
    <row r="37" spans="1:7" ht="45" x14ac:dyDescent="0.25">
      <c r="A37" s="231" t="s">
        <v>944</v>
      </c>
      <c r="B37" s="328" t="s">
        <v>951</v>
      </c>
      <c r="C37" s="314">
        <v>777947</v>
      </c>
      <c r="D37" s="314">
        <v>777947</v>
      </c>
      <c r="E37" s="326"/>
      <c r="F37" s="315">
        <v>777947</v>
      </c>
      <c r="G37" s="315">
        <v>777947</v>
      </c>
    </row>
    <row r="38" spans="1:7" ht="30" x14ac:dyDescent="0.25">
      <c r="A38" s="231" t="s">
        <v>945</v>
      </c>
      <c r="B38" s="328" t="s">
        <v>952</v>
      </c>
      <c r="C38" s="314">
        <v>2950889</v>
      </c>
      <c r="D38" s="314" t="s">
        <v>348</v>
      </c>
      <c r="E38" s="326"/>
      <c r="F38" s="315">
        <v>2950889</v>
      </c>
      <c r="G38" s="315" t="s">
        <v>348</v>
      </c>
    </row>
    <row r="39" spans="1:7" ht="60" x14ac:dyDescent="0.25">
      <c r="A39" s="231" t="s">
        <v>287</v>
      </c>
      <c r="B39" s="328" t="s">
        <v>953</v>
      </c>
      <c r="C39" s="314">
        <v>37812</v>
      </c>
      <c r="D39" s="314">
        <v>37812</v>
      </c>
      <c r="E39" s="326"/>
      <c r="F39" s="315">
        <v>37812</v>
      </c>
      <c r="G39" s="315">
        <v>37812</v>
      </c>
    </row>
    <row r="40" spans="1:7" ht="30" x14ac:dyDescent="0.25">
      <c r="A40" s="231" t="s">
        <v>288</v>
      </c>
      <c r="B40" s="328" t="s">
        <v>954</v>
      </c>
      <c r="C40" s="314">
        <v>26250</v>
      </c>
      <c r="D40" s="314">
        <v>26250</v>
      </c>
      <c r="E40" s="326"/>
      <c r="F40" s="315">
        <v>26250</v>
      </c>
      <c r="G40" s="315">
        <v>26250</v>
      </c>
    </row>
    <row r="41" spans="1:7" ht="30" x14ac:dyDescent="0.25">
      <c r="A41" s="231" t="s">
        <v>289</v>
      </c>
      <c r="B41" s="328" t="s">
        <v>955</v>
      </c>
      <c r="C41" s="314">
        <v>88861</v>
      </c>
      <c r="D41" s="314">
        <v>108628</v>
      </c>
      <c r="E41" s="326"/>
      <c r="F41" s="315">
        <v>88861</v>
      </c>
      <c r="G41" s="315">
        <v>108628</v>
      </c>
    </row>
    <row r="42" spans="1:7" x14ac:dyDescent="0.25">
      <c r="A42" s="231" t="s">
        <v>290</v>
      </c>
      <c r="B42" s="328" t="s">
        <v>956</v>
      </c>
      <c r="C42" s="314" t="s">
        <v>946</v>
      </c>
      <c r="D42" s="314">
        <v>2443153</v>
      </c>
      <c r="E42" s="326"/>
      <c r="F42" s="315" t="s">
        <v>947</v>
      </c>
      <c r="G42" s="315">
        <v>2978118</v>
      </c>
    </row>
    <row r="43" spans="1:7" x14ac:dyDescent="0.25">
      <c r="A43" s="231" t="s">
        <v>291</v>
      </c>
      <c r="B43" s="328" t="s">
        <v>957</v>
      </c>
      <c r="C43" s="314" t="s">
        <v>348</v>
      </c>
      <c r="D43" s="314">
        <v>1174056</v>
      </c>
      <c r="E43" s="326"/>
      <c r="F43" s="315" t="s">
        <v>348</v>
      </c>
      <c r="G43" s="315">
        <v>1174056</v>
      </c>
    </row>
    <row r="44" spans="1:7" x14ac:dyDescent="0.25">
      <c r="A44" s="231" t="s">
        <v>281</v>
      </c>
      <c r="B44" s="328" t="s">
        <v>512</v>
      </c>
      <c r="C44" s="314">
        <v>1204239</v>
      </c>
      <c r="D44" s="314">
        <v>1187754</v>
      </c>
      <c r="E44" s="326"/>
      <c r="F44" s="315">
        <v>1204239</v>
      </c>
      <c r="G44" s="315">
        <v>1187754</v>
      </c>
    </row>
    <row r="45" spans="1:7" x14ac:dyDescent="0.25">
      <c r="A45" s="231" t="s">
        <v>292</v>
      </c>
      <c r="B45" s="328" t="s">
        <v>958</v>
      </c>
      <c r="C45" s="314" t="s">
        <v>348</v>
      </c>
      <c r="D45" s="314" t="s">
        <v>348</v>
      </c>
      <c r="E45" s="326"/>
      <c r="F45" s="315">
        <v>4654</v>
      </c>
      <c r="G45" s="315">
        <v>4652</v>
      </c>
    </row>
    <row r="46" spans="1:7" x14ac:dyDescent="0.25">
      <c r="A46" s="294" t="s">
        <v>293</v>
      </c>
      <c r="B46" s="295" t="s">
        <v>959</v>
      </c>
      <c r="C46" s="320">
        <v>8695336</v>
      </c>
      <c r="D46" s="259">
        <v>5755599</v>
      </c>
      <c r="E46" s="325"/>
      <c r="F46" s="259">
        <v>9462671</v>
      </c>
      <c r="G46" s="259">
        <v>6295216</v>
      </c>
    </row>
    <row r="47" spans="1:7" x14ac:dyDescent="0.25">
      <c r="A47" s="294" t="s">
        <v>294</v>
      </c>
      <c r="B47" s="295" t="s">
        <v>960</v>
      </c>
      <c r="C47" s="320">
        <v>12353560</v>
      </c>
      <c r="D47" s="259">
        <v>9130853</v>
      </c>
      <c r="E47" s="325"/>
      <c r="F47" s="259">
        <v>13120895</v>
      </c>
      <c r="G47" s="259">
        <v>9907755</v>
      </c>
    </row>
    <row r="48" spans="1:7" x14ac:dyDescent="0.25">
      <c r="F48" s="313"/>
      <c r="G48" s="313"/>
    </row>
    <row r="49" spans="1:7" x14ac:dyDescent="0.25">
      <c r="F49" s="313"/>
      <c r="G49" s="313"/>
    </row>
    <row r="50" spans="1:7" ht="15.75" x14ac:dyDescent="0.25">
      <c r="A50" s="390"/>
      <c r="B50" s="331"/>
      <c r="C50" s="425" t="s">
        <v>67</v>
      </c>
      <c r="D50" s="425"/>
      <c r="E50" s="365"/>
      <c r="F50" s="426" t="s">
        <v>68</v>
      </c>
      <c r="G50" s="426"/>
    </row>
    <row r="51" spans="1:7" x14ac:dyDescent="0.25">
      <c r="B51" s="395"/>
      <c r="C51" s="398" t="s">
        <v>255</v>
      </c>
      <c r="D51" s="398" t="s">
        <v>256</v>
      </c>
      <c r="E51" s="323"/>
      <c r="F51" s="399">
        <v>44926</v>
      </c>
      <c r="G51" s="399">
        <v>44561</v>
      </c>
    </row>
    <row r="52" spans="1:7" ht="30" x14ac:dyDescent="0.25">
      <c r="A52" s="333" t="s">
        <v>513</v>
      </c>
      <c r="B52" s="333" t="s">
        <v>965</v>
      </c>
      <c r="C52" s="400" t="s">
        <v>15</v>
      </c>
      <c r="D52" s="400" t="s">
        <v>15</v>
      </c>
      <c r="E52" s="326"/>
      <c r="F52" s="401" t="s">
        <v>15</v>
      </c>
      <c r="G52" s="401" t="s">
        <v>15</v>
      </c>
    </row>
    <row r="53" spans="1:7" x14ac:dyDescent="0.25">
      <c r="A53" s="333"/>
      <c r="B53" s="333"/>
      <c r="C53" s="396"/>
      <c r="D53" s="396"/>
      <c r="E53" s="329"/>
      <c r="F53" s="397"/>
      <c r="G53" s="397"/>
    </row>
    <row r="54" spans="1:7" s="182" customFormat="1" x14ac:dyDescent="0.25">
      <c r="A54" s="297" t="s">
        <v>885</v>
      </c>
      <c r="B54" s="333" t="s">
        <v>506</v>
      </c>
      <c r="C54" s="298">
        <v>41625094</v>
      </c>
      <c r="D54" s="298">
        <v>43374572</v>
      </c>
      <c r="E54" s="329"/>
      <c r="F54" s="299">
        <v>41625094</v>
      </c>
      <c r="G54" s="299">
        <v>43374572</v>
      </c>
    </row>
    <row r="55" spans="1:7" ht="30" x14ac:dyDescent="0.25">
      <c r="A55" s="231" t="s">
        <v>963</v>
      </c>
      <c r="B55" s="328" t="s">
        <v>966</v>
      </c>
      <c r="C55" s="314">
        <v>-3467086</v>
      </c>
      <c r="D55" s="314">
        <v>-3409719</v>
      </c>
      <c r="E55" s="326"/>
      <c r="F55" s="315">
        <v>-3467086</v>
      </c>
      <c r="G55" s="315">
        <v>-3409719</v>
      </c>
    </row>
    <row r="56" spans="1:7" ht="30" x14ac:dyDescent="0.25">
      <c r="A56" s="231" t="s">
        <v>964</v>
      </c>
      <c r="B56" s="328" t="s">
        <v>967</v>
      </c>
      <c r="C56" s="314">
        <v>3584966</v>
      </c>
      <c r="D56" s="314">
        <v>1660241</v>
      </c>
      <c r="E56" s="326"/>
      <c r="F56" s="315">
        <v>3584966</v>
      </c>
      <c r="G56" s="315">
        <v>1660241</v>
      </c>
    </row>
    <row r="57" spans="1:7" x14ac:dyDescent="0.25">
      <c r="A57" s="294" t="s">
        <v>886</v>
      </c>
      <c r="B57" s="295" t="s">
        <v>899</v>
      </c>
      <c r="C57" s="320">
        <v>41742974</v>
      </c>
      <c r="D57" s="259">
        <v>41625094</v>
      </c>
      <c r="E57" s="325"/>
      <c r="F57" s="259">
        <v>41742974</v>
      </c>
      <c r="G57" s="259">
        <v>41625094</v>
      </c>
    </row>
    <row r="58" spans="1:7" x14ac:dyDescent="0.25">
      <c r="F58" s="313"/>
      <c r="G58" s="313"/>
    </row>
    <row r="59" spans="1:7" x14ac:dyDescent="0.25">
      <c r="F59" s="313"/>
      <c r="G59" s="313"/>
    </row>
    <row r="60" spans="1:7" ht="15.75" x14ac:dyDescent="0.25">
      <c r="A60" s="390"/>
      <c r="B60" s="331"/>
      <c r="C60" s="425" t="s">
        <v>67</v>
      </c>
      <c r="D60" s="425"/>
      <c r="E60" s="365"/>
      <c r="F60" s="426" t="s">
        <v>68</v>
      </c>
      <c r="G60" s="426"/>
    </row>
    <row r="61" spans="1:7" x14ac:dyDescent="0.25">
      <c r="B61" s="395"/>
      <c r="C61" s="398" t="s">
        <v>255</v>
      </c>
      <c r="D61" s="398" t="s">
        <v>256</v>
      </c>
      <c r="E61" s="323"/>
      <c r="F61" s="399">
        <v>44926</v>
      </c>
      <c r="G61" s="399">
        <v>44561</v>
      </c>
    </row>
    <row r="62" spans="1:7" ht="30" x14ac:dyDescent="0.25">
      <c r="A62" s="333" t="s">
        <v>514</v>
      </c>
      <c r="B62" s="333" t="s">
        <v>982</v>
      </c>
      <c r="C62" s="400" t="s">
        <v>15</v>
      </c>
      <c r="D62" s="400" t="s">
        <v>15</v>
      </c>
      <c r="E62" s="326"/>
      <c r="F62" s="401" t="s">
        <v>15</v>
      </c>
      <c r="G62" s="401" t="s">
        <v>15</v>
      </c>
    </row>
    <row r="63" spans="1:7" x14ac:dyDescent="0.25">
      <c r="A63" s="333"/>
      <c r="B63" s="333"/>
      <c r="C63" s="396"/>
      <c r="D63" s="396"/>
      <c r="E63" s="329"/>
      <c r="F63" s="397"/>
      <c r="G63" s="397"/>
    </row>
    <row r="64" spans="1:7" s="182" customFormat="1" x14ac:dyDescent="0.25">
      <c r="A64" s="297" t="s">
        <v>885</v>
      </c>
      <c r="B64" s="333" t="s">
        <v>506</v>
      </c>
      <c r="C64" s="298">
        <v>251557503</v>
      </c>
      <c r="D64" s="298">
        <v>242608578</v>
      </c>
      <c r="E64" s="329"/>
      <c r="F64" s="299">
        <v>270490450</v>
      </c>
      <c r="G64" s="299">
        <v>254643244</v>
      </c>
    </row>
    <row r="65" spans="1:7" x14ac:dyDescent="0.25">
      <c r="A65" s="231" t="s">
        <v>295</v>
      </c>
      <c r="B65" s="328" t="s">
        <v>972</v>
      </c>
      <c r="C65" s="314">
        <v>7720085</v>
      </c>
      <c r="D65" s="314">
        <v>1207957</v>
      </c>
      <c r="E65" s="326"/>
      <c r="F65" s="315">
        <v>7720085</v>
      </c>
      <c r="G65" s="315">
        <v>1207957</v>
      </c>
    </row>
    <row r="66" spans="1:7" ht="30" x14ac:dyDescent="0.25">
      <c r="A66" s="231" t="s">
        <v>296</v>
      </c>
      <c r="B66" s="328" t="s">
        <v>973</v>
      </c>
      <c r="C66" s="314">
        <v>-509198</v>
      </c>
      <c r="D66" s="314">
        <v>-31604872</v>
      </c>
      <c r="E66" s="326"/>
      <c r="F66" s="315">
        <v>-509198</v>
      </c>
      <c r="G66" s="315">
        <v>-31604872</v>
      </c>
    </row>
    <row r="67" spans="1:7" ht="30" x14ac:dyDescent="0.25">
      <c r="A67" s="231" t="s">
        <v>297</v>
      </c>
      <c r="B67" s="328" t="s">
        <v>974</v>
      </c>
      <c r="C67" s="314">
        <v>489433</v>
      </c>
      <c r="D67" s="314">
        <v>32393231</v>
      </c>
      <c r="E67" s="326"/>
      <c r="F67" s="315">
        <v>8133373</v>
      </c>
      <c r="G67" s="315">
        <v>40210739</v>
      </c>
    </row>
    <row r="68" spans="1:7" x14ac:dyDescent="0.25">
      <c r="A68" s="231" t="s">
        <v>968</v>
      </c>
      <c r="B68" s="328" t="s">
        <v>975</v>
      </c>
      <c r="C68" s="314">
        <v>21513389</v>
      </c>
      <c r="D68" s="314" t="s">
        <v>348</v>
      </c>
      <c r="E68" s="326"/>
      <c r="F68" s="315">
        <v>21513389</v>
      </c>
      <c r="G68" s="315" t="s">
        <v>348</v>
      </c>
    </row>
    <row r="69" spans="1:7" x14ac:dyDescent="0.25">
      <c r="A69" s="231" t="s">
        <v>969</v>
      </c>
      <c r="B69" s="328" t="s">
        <v>976</v>
      </c>
      <c r="C69" s="314" t="s">
        <v>642</v>
      </c>
      <c r="D69" s="314">
        <v>11441072</v>
      </c>
      <c r="E69" s="326"/>
      <c r="F69" s="315">
        <v>37650929</v>
      </c>
      <c r="G69" s="315">
        <v>11441072</v>
      </c>
    </row>
    <row r="70" spans="1:7" x14ac:dyDescent="0.25">
      <c r="A70" s="231" t="s">
        <v>298</v>
      </c>
      <c r="B70" s="328" t="s">
        <v>977</v>
      </c>
      <c r="C70" s="314" t="s">
        <v>348</v>
      </c>
      <c r="D70" s="314" t="s">
        <v>348</v>
      </c>
      <c r="E70" s="326"/>
      <c r="F70" s="315">
        <v>-237284</v>
      </c>
      <c r="G70" s="315">
        <v>237284</v>
      </c>
    </row>
    <row r="71" spans="1:7" x14ac:dyDescent="0.25">
      <c r="A71" s="231" t="s">
        <v>299</v>
      </c>
      <c r="B71" s="328" t="s">
        <v>978</v>
      </c>
      <c r="C71" s="314" t="s">
        <v>348</v>
      </c>
      <c r="D71" s="314" t="s">
        <v>348</v>
      </c>
      <c r="E71" s="326"/>
      <c r="F71" s="315" t="s">
        <v>348</v>
      </c>
      <c r="G71" s="315">
        <v>130468</v>
      </c>
    </row>
    <row r="72" spans="1:7" ht="30" x14ac:dyDescent="0.25">
      <c r="A72" s="231" t="s">
        <v>300</v>
      </c>
      <c r="B72" s="328" t="s">
        <v>979</v>
      </c>
      <c r="C72" s="314" t="s">
        <v>971</v>
      </c>
      <c r="D72" s="314">
        <v>-1040506</v>
      </c>
      <c r="E72" s="326"/>
      <c r="F72" s="315">
        <v>-1191483</v>
      </c>
      <c r="G72" s="315">
        <v>-1040506</v>
      </c>
    </row>
    <row r="73" spans="1:7" ht="30" x14ac:dyDescent="0.25">
      <c r="A73" s="231" t="s">
        <v>301</v>
      </c>
      <c r="B73" s="328" t="s">
        <v>980</v>
      </c>
      <c r="C73" s="314">
        <v>-3628395</v>
      </c>
      <c r="D73" s="314">
        <v>-3447957</v>
      </c>
      <c r="E73" s="326"/>
      <c r="F73" s="315">
        <v>-4242915</v>
      </c>
      <c r="G73" s="315">
        <v>-4734936</v>
      </c>
    </row>
    <row r="74" spans="1:7" x14ac:dyDescent="0.25">
      <c r="A74" s="294" t="s">
        <v>886</v>
      </c>
      <c r="B74" s="295" t="s">
        <v>899</v>
      </c>
      <c r="C74" s="320">
        <v>313602263</v>
      </c>
      <c r="D74" s="259">
        <v>251557503</v>
      </c>
      <c r="E74" s="325"/>
      <c r="F74" s="259">
        <v>339327346</v>
      </c>
      <c r="G74" s="259">
        <v>270490450</v>
      </c>
    </row>
    <row r="75" spans="1:7" x14ac:dyDescent="0.25">
      <c r="A75" s="294" t="s">
        <v>970</v>
      </c>
      <c r="B75" s="295" t="s">
        <v>981</v>
      </c>
      <c r="C75" s="320">
        <v>355345237</v>
      </c>
      <c r="D75" s="259">
        <v>293182597</v>
      </c>
      <c r="E75" s="325"/>
      <c r="F75" s="259">
        <v>381070320</v>
      </c>
      <c r="G75" s="259">
        <v>312115544</v>
      </c>
    </row>
    <row r="76" spans="1:7" x14ac:dyDescent="0.25">
      <c r="F76" s="313"/>
      <c r="G76" s="313"/>
    </row>
    <row r="77" spans="1:7" ht="330" x14ac:dyDescent="0.25">
      <c r="A77" s="332" t="s">
        <v>983</v>
      </c>
      <c r="B77" s="332" t="s">
        <v>986</v>
      </c>
      <c r="F77" s="313"/>
      <c r="G77" s="313"/>
    </row>
    <row r="78" spans="1:7" ht="150" x14ac:dyDescent="0.25">
      <c r="A78" s="402" t="s">
        <v>984</v>
      </c>
      <c r="B78" s="332" t="s">
        <v>987</v>
      </c>
      <c r="F78" s="313"/>
      <c r="G78" s="313"/>
    </row>
    <row r="79" spans="1:7" ht="135" x14ac:dyDescent="0.25">
      <c r="A79" s="332" t="s">
        <v>985</v>
      </c>
      <c r="B79" s="332" t="s">
        <v>988</v>
      </c>
      <c r="F79" s="313"/>
      <c r="G79" s="313"/>
    </row>
    <row r="80" spans="1:7" x14ac:dyDescent="0.25">
      <c r="F80" s="313"/>
      <c r="G80" s="313"/>
    </row>
    <row r="81" spans="1:7" x14ac:dyDescent="0.25">
      <c r="F81" s="313"/>
      <c r="G81" s="313"/>
    </row>
    <row r="82" spans="1:7" ht="15.75" x14ac:dyDescent="0.25">
      <c r="A82" s="390"/>
      <c r="B82" s="331"/>
      <c r="C82" s="425" t="s">
        <v>67</v>
      </c>
      <c r="D82" s="425"/>
      <c r="E82" s="365"/>
      <c r="F82" s="426" t="s">
        <v>68</v>
      </c>
      <c r="G82" s="426"/>
    </row>
    <row r="83" spans="1:7" ht="30" x14ac:dyDescent="0.25">
      <c r="A83" s="333" t="s">
        <v>989</v>
      </c>
      <c r="B83" s="333" t="s">
        <v>1010</v>
      </c>
      <c r="C83" s="398" t="s">
        <v>255</v>
      </c>
      <c r="D83" s="398" t="s">
        <v>256</v>
      </c>
      <c r="E83" s="323"/>
      <c r="F83" s="399">
        <v>44926</v>
      </c>
      <c r="G83" s="399">
        <v>44561</v>
      </c>
    </row>
    <row r="84" spans="1:7" ht="30" x14ac:dyDescent="0.25">
      <c r="A84" s="297" t="s">
        <v>990</v>
      </c>
      <c r="B84" s="333" t="s">
        <v>1002</v>
      </c>
      <c r="C84" s="400" t="s">
        <v>15</v>
      </c>
      <c r="D84" s="400" t="s">
        <v>15</v>
      </c>
      <c r="E84" s="326"/>
      <c r="F84" s="401" t="s">
        <v>15</v>
      </c>
      <c r="G84" s="401" t="s">
        <v>15</v>
      </c>
    </row>
    <row r="85" spans="1:7" x14ac:dyDescent="0.25">
      <c r="A85" s="231" t="s">
        <v>991</v>
      </c>
      <c r="B85" s="328" t="s">
        <v>1003</v>
      </c>
      <c r="C85" s="314" t="s">
        <v>998</v>
      </c>
      <c r="D85" s="314">
        <v>4567845</v>
      </c>
      <c r="E85" s="326"/>
      <c r="F85" s="315" t="s">
        <v>1000</v>
      </c>
      <c r="G85" s="315">
        <v>5102810</v>
      </c>
    </row>
    <row r="86" spans="1:7" x14ac:dyDescent="0.25">
      <c r="A86" s="231" t="s">
        <v>992</v>
      </c>
      <c r="B86" s="328" t="s">
        <v>1004</v>
      </c>
      <c r="C86" s="314">
        <v>17441591</v>
      </c>
      <c r="D86" s="314">
        <v>14119928</v>
      </c>
      <c r="E86" s="326"/>
      <c r="F86" s="315">
        <v>17441591</v>
      </c>
      <c r="G86" s="315">
        <v>14119928</v>
      </c>
    </row>
    <row r="87" spans="1:7" x14ac:dyDescent="0.25">
      <c r="A87" s="231" t="s">
        <v>993</v>
      </c>
      <c r="B87" s="328" t="s">
        <v>1005</v>
      </c>
      <c r="C87" s="314" t="s">
        <v>999</v>
      </c>
      <c r="D87" s="314">
        <v>126587366</v>
      </c>
      <c r="E87" s="326"/>
      <c r="F87" s="315" t="s">
        <v>1001</v>
      </c>
      <c r="G87" s="315">
        <v>144743411</v>
      </c>
    </row>
    <row r="88" spans="1:7" s="182" customFormat="1" x14ac:dyDescent="0.25">
      <c r="A88" s="297" t="s">
        <v>994</v>
      </c>
      <c r="B88" s="333" t="s">
        <v>1006</v>
      </c>
      <c r="C88" s="298"/>
      <c r="D88" s="298"/>
      <c r="E88" s="329"/>
      <c r="F88" s="299"/>
      <c r="G88" s="299"/>
    </row>
    <row r="89" spans="1:7" x14ac:dyDescent="0.25">
      <c r="A89" s="231" t="s">
        <v>991</v>
      </c>
      <c r="B89" s="328" t="s">
        <v>1003</v>
      </c>
      <c r="C89" s="314">
        <v>1204239</v>
      </c>
      <c r="D89" s="314">
        <v>1187754</v>
      </c>
      <c r="E89" s="326"/>
      <c r="F89" s="315">
        <v>1204239</v>
      </c>
      <c r="G89" s="315">
        <v>1187754</v>
      </c>
    </row>
    <row r="90" spans="1:7" x14ac:dyDescent="0.25">
      <c r="A90" s="231" t="s">
        <v>992</v>
      </c>
      <c r="B90" s="328" t="s">
        <v>1004</v>
      </c>
      <c r="C90" s="314">
        <v>5788368</v>
      </c>
      <c r="D90" s="314">
        <v>4642837</v>
      </c>
      <c r="E90" s="326"/>
      <c r="F90" s="315">
        <v>5788368</v>
      </c>
      <c r="G90" s="315">
        <v>4642837</v>
      </c>
    </row>
    <row r="91" spans="1:7" x14ac:dyDescent="0.25">
      <c r="A91" s="231" t="s">
        <v>993</v>
      </c>
      <c r="B91" s="328" t="s">
        <v>1005</v>
      </c>
      <c r="C91" s="314">
        <v>135749202</v>
      </c>
      <c r="D91" s="314">
        <v>100451773</v>
      </c>
      <c r="E91" s="326"/>
      <c r="F91" s="315">
        <v>135749202</v>
      </c>
      <c r="G91" s="315">
        <v>100451773</v>
      </c>
    </row>
    <row r="92" spans="1:7" s="182" customFormat="1" x14ac:dyDescent="0.25">
      <c r="A92" s="297" t="s">
        <v>995</v>
      </c>
      <c r="B92" s="333" t="s">
        <v>1007</v>
      </c>
      <c r="C92" s="298"/>
      <c r="D92" s="298"/>
      <c r="E92" s="329"/>
      <c r="F92" s="299"/>
      <c r="G92" s="299"/>
    </row>
    <row r="93" spans="1:7" x14ac:dyDescent="0.25">
      <c r="A93" s="231" t="s">
        <v>991</v>
      </c>
      <c r="B93" s="328" t="s">
        <v>1003</v>
      </c>
      <c r="C93" s="314">
        <v>3658224</v>
      </c>
      <c r="D93" s="314">
        <v>3375254</v>
      </c>
      <c r="E93" s="326"/>
      <c r="F93" s="315">
        <v>3658224</v>
      </c>
      <c r="G93" s="315">
        <v>3612539</v>
      </c>
    </row>
    <row r="94" spans="1:7" x14ac:dyDescent="0.25">
      <c r="A94" s="231" t="s">
        <v>992</v>
      </c>
      <c r="B94" s="328" t="s">
        <v>1004</v>
      </c>
      <c r="C94" s="314">
        <v>17512079</v>
      </c>
      <c r="D94" s="314">
        <v>13555075</v>
      </c>
      <c r="E94" s="326"/>
      <c r="F94" s="315">
        <v>17512079</v>
      </c>
      <c r="G94" s="315">
        <v>13555075</v>
      </c>
    </row>
    <row r="95" spans="1:7" x14ac:dyDescent="0.25">
      <c r="A95" s="231" t="s">
        <v>993</v>
      </c>
      <c r="B95" s="328" t="s">
        <v>1005</v>
      </c>
      <c r="C95" s="314">
        <v>20572671</v>
      </c>
      <c r="D95" s="314">
        <v>24694765</v>
      </c>
      <c r="E95" s="326"/>
      <c r="F95" s="315">
        <v>20572671</v>
      </c>
      <c r="G95" s="315">
        <v>24694765</v>
      </c>
    </row>
    <row r="96" spans="1:7" s="182" customFormat="1" ht="30" x14ac:dyDescent="0.25">
      <c r="A96" s="297" t="s">
        <v>996</v>
      </c>
      <c r="B96" s="333" t="s">
        <v>1008</v>
      </c>
      <c r="C96" s="298"/>
      <c r="D96" s="298"/>
      <c r="E96" s="329"/>
      <c r="F96" s="299"/>
      <c r="G96" s="299"/>
    </row>
    <row r="97" spans="1:7" x14ac:dyDescent="0.25">
      <c r="A97" s="231" t="s">
        <v>991</v>
      </c>
      <c r="B97" s="328" t="s">
        <v>1003</v>
      </c>
      <c r="C97" s="314" t="s">
        <v>348</v>
      </c>
      <c r="D97" s="314" t="s">
        <v>348</v>
      </c>
      <c r="E97" s="326"/>
      <c r="F97" s="315">
        <v>4654</v>
      </c>
      <c r="G97" s="315">
        <v>4652</v>
      </c>
    </row>
    <row r="98" spans="1:7" x14ac:dyDescent="0.25">
      <c r="A98" s="294" t="s">
        <v>997</v>
      </c>
      <c r="B98" s="295" t="s">
        <v>1009</v>
      </c>
      <c r="C98" s="320">
        <v>355345237</v>
      </c>
      <c r="D98" s="259">
        <v>293182597</v>
      </c>
      <c r="E98" s="325"/>
      <c r="F98" s="259">
        <v>381070320</v>
      </c>
      <c r="G98" s="259">
        <v>312115544</v>
      </c>
    </row>
    <row r="99" spans="1:7" x14ac:dyDescent="0.25">
      <c r="F99" s="313"/>
      <c r="G99" s="313"/>
    </row>
    <row r="100" spans="1:7" x14ac:dyDescent="0.25">
      <c r="F100" s="313"/>
      <c r="G100" s="313"/>
    </row>
    <row r="101" spans="1:7" x14ac:dyDescent="0.25">
      <c r="F101" s="313"/>
      <c r="G101" s="313"/>
    </row>
    <row r="102" spans="1:7" x14ac:dyDescent="0.25">
      <c r="F102" s="313"/>
      <c r="G102" s="313"/>
    </row>
    <row r="103" spans="1:7" x14ac:dyDescent="0.25">
      <c r="F103" s="313"/>
      <c r="G103" s="313"/>
    </row>
    <row r="104" spans="1:7" x14ac:dyDescent="0.25">
      <c r="F104" s="313"/>
      <c r="G104" s="313"/>
    </row>
    <row r="105" spans="1:7" x14ac:dyDescent="0.25">
      <c r="F105" s="313"/>
      <c r="G105" s="313"/>
    </row>
    <row r="106" spans="1:7" x14ac:dyDescent="0.25">
      <c r="F106" s="313"/>
      <c r="G106" s="313"/>
    </row>
    <row r="107" spans="1:7" x14ac:dyDescent="0.25">
      <c r="F107" s="313"/>
      <c r="G107" s="313"/>
    </row>
    <row r="108" spans="1:7" x14ac:dyDescent="0.25">
      <c r="F108" s="313"/>
      <c r="G108" s="313"/>
    </row>
    <row r="109" spans="1:7" x14ac:dyDescent="0.25">
      <c r="F109" s="313"/>
      <c r="G109" s="313"/>
    </row>
    <row r="110" spans="1:7" x14ac:dyDescent="0.25">
      <c r="F110" s="313"/>
      <c r="G110" s="313"/>
    </row>
    <row r="112" spans="1:7" ht="15.75" x14ac:dyDescent="0.25">
      <c r="C112" s="425" t="s">
        <v>67</v>
      </c>
      <c r="D112" s="425"/>
      <c r="E112" s="322"/>
      <c r="F112" s="426" t="s">
        <v>68</v>
      </c>
      <c r="G112" s="426"/>
    </row>
    <row r="113" spans="1:12" s="332" customFormat="1" x14ac:dyDescent="0.25">
      <c r="A113" s="238" t="s">
        <v>413</v>
      </c>
      <c r="B113" s="238" t="s">
        <v>414</v>
      </c>
      <c r="C113" s="285" t="s">
        <v>255</v>
      </c>
      <c r="D113" s="285" t="s">
        <v>256</v>
      </c>
      <c r="E113" s="323"/>
      <c r="F113" s="319">
        <v>44926</v>
      </c>
      <c r="G113" s="319">
        <v>44561</v>
      </c>
    </row>
    <row r="114" spans="1:12" x14ac:dyDescent="0.25">
      <c r="A114" s="231"/>
      <c r="B114" s="328"/>
      <c r="C114" s="258" t="s">
        <v>15</v>
      </c>
      <c r="D114" s="258" t="s">
        <v>15</v>
      </c>
      <c r="E114" s="324"/>
      <c r="F114" s="258" t="s">
        <v>15</v>
      </c>
      <c r="G114" s="258" t="s">
        <v>15</v>
      </c>
    </row>
    <row r="115" spans="1:12" s="179" customFormat="1" ht="30" x14ac:dyDescent="0.25">
      <c r="A115" s="231" t="s">
        <v>302</v>
      </c>
      <c r="B115" s="328" t="s">
        <v>311</v>
      </c>
      <c r="C115" s="314">
        <v>0</v>
      </c>
      <c r="D115" s="314">
        <v>0</v>
      </c>
      <c r="E115" s="326"/>
      <c r="F115" s="314">
        <v>69468183</v>
      </c>
      <c r="G115" s="314">
        <v>60282986</v>
      </c>
      <c r="H115"/>
      <c r="I115"/>
      <c r="J115"/>
      <c r="K115"/>
      <c r="L115"/>
    </row>
    <row r="116" spans="1:12" s="179" customFormat="1" ht="30" x14ac:dyDescent="0.25">
      <c r="A116" s="231" t="s">
        <v>303</v>
      </c>
      <c r="B116" s="328" t="s">
        <v>515</v>
      </c>
      <c r="C116" s="314">
        <v>99892726</v>
      </c>
      <c r="D116" s="314">
        <v>99866288</v>
      </c>
      <c r="E116" s="326"/>
      <c r="F116" s="314">
        <v>99892762</v>
      </c>
      <c r="G116" s="314">
        <v>99866288</v>
      </c>
      <c r="H116"/>
      <c r="I116"/>
      <c r="J116"/>
      <c r="K116"/>
      <c r="L116"/>
    </row>
    <row r="117" spans="1:12" x14ac:dyDescent="0.25">
      <c r="A117" s="231" t="s">
        <v>304</v>
      </c>
      <c r="B117" s="328" t="s">
        <v>312</v>
      </c>
      <c r="C117" s="313">
        <v>0</v>
      </c>
      <c r="D117" s="313">
        <v>0</v>
      </c>
      <c r="F117" s="313">
        <v>12899286</v>
      </c>
      <c r="G117" s="313">
        <v>37772866</v>
      </c>
    </row>
    <row r="118" spans="1:12" s="182" customFormat="1" x14ac:dyDescent="0.25">
      <c r="A118" s="294" t="s">
        <v>48</v>
      </c>
      <c r="B118" s="295" t="s">
        <v>44</v>
      </c>
      <c r="C118" s="320">
        <v>99892726</v>
      </c>
      <c r="D118" s="259">
        <v>99866288</v>
      </c>
      <c r="E118" s="325"/>
      <c r="F118" s="320">
        <v>182260195</v>
      </c>
      <c r="G118" s="259">
        <v>197922140</v>
      </c>
      <c r="H118"/>
      <c r="I118"/>
      <c r="J118"/>
      <c r="K118"/>
      <c r="L118"/>
    </row>
    <row r="119" spans="1:12" ht="45" x14ac:dyDescent="0.25">
      <c r="A119" s="231" t="s">
        <v>305</v>
      </c>
      <c r="B119" s="328" t="s">
        <v>516</v>
      </c>
      <c r="C119" s="314">
        <v>473973</v>
      </c>
      <c r="D119" s="314">
        <v>100000</v>
      </c>
      <c r="F119" s="314">
        <v>473973</v>
      </c>
      <c r="G119" s="314">
        <v>100000</v>
      </c>
    </row>
    <row r="120" spans="1:12" s="179" customFormat="1" ht="30" x14ac:dyDescent="0.25">
      <c r="A120" s="231" t="s">
        <v>306</v>
      </c>
      <c r="B120" s="328" t="s">
        <v>517</v>
      </c>
      <c r="C120" s="314">
        <v>0</v>
      </c>
      <c r="D120" s="314">
        <v>0</v>
      </c>
      <c r="E120" s="326"/>
      <c r="F120" s="314" t="s">
        <v>348</v>
      </c>
      <c r="G120" s="314">
        <v>37369</v>
      </c>
      <c r="H120"/>
      <c r="I120"/>
      <c r="J120"/>
      <c r="K120"/>
      <c r="L120"/>
    </row>
    <row r="121" spans="1:12" s="182" customFormat="1" x14ac:dyDescent="0.25">
      <c r="A121" s="294" t="s">
        <v>307</v>
      </c>
      <c r="B121" s="295" t="s">
        <v>518</v>
      </c>
      <c r="C121" s="320">
        <v>100366699</v>
      </c>
      <c r="D121" s="259">
        <v>99966288</v>
      </c>
      <c r="E121" s="325"/>
      <c r="F121" s="320">
        <v>182734168</v>
      </c>
      <c r="G121" s="259">
        <v>198059509</v>
      </c>
      <c r="H121"/>
      <c r="I121"/>
      <c r="J121"/>
      <c r="K121"/>
      <c r="L121"/>
    </row>
    <row r="122" spans="1:12" x14ac:dyDescent="0.25">
      <c r="A122" s="231" t="s">
        <v>308</v>
      </c>
      <c r="B122" s="328" t="s">
        <v>519</v>
      </c>
      <c r="C122" s="314"/>
      <c r="D122" s="314"/>
      <c r="F122" s="314"/>
      <c r="G122" s="314"/>
    </row>
    <row r="123" spans="1:12" x14ac:dyDescent="0.25">
      <c r="A123" s="231" t="s">
        <v>309</v>
      </c>
      <c r="B123" s="328" t="s">
        <v>325</v>
      </c>
      <c r="C123" s="314">
        <v>100366699</v>
      </c>
      <c r="D123" s="314">
        <v>99966288</v>
      </c>
      <c r="F123" s="314" t="s">
        <v>415</v>
      </c>
      <c r="G123" s="314">
        <v>160249274</v>
      </c>
    </row>
    <row r="124" spans="1:12" x14ac:dyDescent="0.25">
      <c r="A124" s="231" t="s">
        <v>310</v>
      </c>
      <c r="B124" s="328" t="s">
        <v>326</v>
      </c>
      <c r="C124" s="314">
        <v>0</v>
      </c>
      <c r="D124" s="314">
        <v>0</v>
      </c>
      <c r="F124" s="314" t="s">
        <v>416</v>
      </c>
      <c r="G124" s="314">
        <v>37810235</v>
      </c>
    </row>
    <row r="127" spans="1:12" ht="15.75" x14ac:dyDescent="0.25">
      <c r="C127" s="425" t="s">
        <v>67</v>
      </c>
      <c r="D127" s="425"/>
      <c r="E127" s="322"/>
      <c r="F127" s="426" t="s">
        <v>68</v>
      </c>
      <c r="G127" s="426"/>
    </row>
    <row r="128" spans="1:12" s="332" customFormat="1" x14ac:dyDescent="0.25">
      <c r="A128" s="238" t="s">
        <v>313</v>
      </c>
      <c r="B128" s="238" t="s">
        <v>532</v>
      </c>
      <c r="C128" s="285" t="s">
        <v>255</v>
      </c>
      <c r="D128" s="285" t="s">
        <v>256</v>
      </c>
      <c r="E128" s="323"/>
      <c r="F128" s="319">
        <v>44926</v>
      </c>
      <c r="G128" s="319">
        <v>44561</v>
      </c>
    </row>
    <row r="129" spans="1:12" x14ac:dyDescent="0.25">
      <c r="A129" s="231"/>
      <c r="B129" s="328"/>
      <c r="C129" s="258" t="s">
        <v>15</v>
      </c>
      <c r="D129" s="258" t="s">
        <v>15</v>
      </c>
      <c r="E129" s="324"/>
      <c r="F129" s="258" t="s">
        <v>15</v>
      </c>
      <c r="G129" s="258" t="s">
        <v>15</v>
      </c>
    </row>
    <row r="130" spans="1:12" s="182" customFormat="1" x14ac:dyDescent="0.25">
      <c r="A130" s="294" t="s">
        <v>410</v>
      </c>
      <c r="B130" s="295" t="s">
        <v>275</v>
      </c>
      <c r="C130" s="320">
        <v>99966288</v>
      </c>
      <c r="D130" s="259">
        <v>203284381</v>
      </c>
      <c r="E130" s="325"/>
      <c r="F130" s="320">
        <v>198060364</v>
      </c>
      <c r="G130" s="259">
        <v>225159381</v>
      </c>
      <c r="H130"/>
      <c r="I130"/>
      <c r="J130"/>
      <c r="K130"/>
      <c r="L130"/>
    </row>
    <row r="131" spans="1:12" s="179" customFormat="1" x14ac:dyDescent="0.25">
      <c r="A131" s="231" t="s">
        <v>159</v>
      </c>
      <c r="B131" s="328" t="s">
        <v>521</v>
      </c>
      <c r="C131" s="314" t="s">
        <v>348</v>
      </c>
      <c r="D131" s="314" t="s">
        <v>348</v>
      </c>
      <c r="E131" s="326"/>
      <c r="F131" s="314">
        <v>20000000</v>
      </c>
      <c r="G131" s="314">
        <v>84949950</v>
      </c>
      <c r="H131"/>
      <c r="I131"/>
      <c r="J131"/>
      <c r="K131"/>
      <c r="L131"/>
    </row>
    <row r="132" spans="1:12" s="179" customFormat="1" x14ac:dyDescent="0.25">
      <c r="A132" s="231" t="s">
        <v>314</v>
      </c>
      <c r="B132" s="328" t="s">
        <v>522</v>
      </c>
      <c r="C132" s="314" t="s">
        <v>348</v>
      </c>
      <c r="D132" s="314">
        <v>99861000</v>
      </c>
      <c r="E132" s="326"/>
      <c r="F132" s="314" t="s">
        <v>348</v>
      </c>
      <c r="G132" s="314">
        <v>99861000</v>
      </c>
      <c r="H132"/>
      <c r="I132"/>
      <c r="J132"/>
      <c r="K132"/>
      <c r="L132"/>
    </row>
    <row r="133" spans="1:12" s="179" customFormat="1" ht="30.75" customHeight="1" x14ac:dyDescent="0.25">
      <c r="A133" s="231" t="s">
        <v>315</v>
      </c>
      <c r="B133" s="328" t="s">
        <v>523</v>
      </c>
      <c r="C133" s="314" t="s">
        <v>348</v>
      </c>
      <c r="D133" s="314">
        <v>-86672207</v>
      </c>
      <c r="E133" s="326"/>
      <c r="F133" s="314" t="s">
        <v>348</v>
      </c>
      <c r="G133" s="314">
        <v>-86672207</v>
      </c>
      <c r="H133"/>
      <c r="I133"/>
      <c r="J133"/>
      <c r="K133"/>
      <c r="L133"/>
    </row>
    <row r="134" spans="1:12" s="179" customFormat="1" x14ac:dyDescent="0.25">
      <c r="A134" s="231" t="s">
        <v>316</v>
      </c>
      <c r="B134" s="328" t="s">
        <v>524</v>
      </c>
      <c r="C134" s="314" t="s">
        <v>348</v>
      </c>
      <c r="D134" s="314">
        <v>-116200000</v>
      </c>
      <c r="E134" s="326"/>
      <c r="F134" s="314">
        <v>-35688383</v>
      </c>
      <c r="G134" s="314">
        <v>-124969097</v>
      </c>
      <c r="H134"/>
      <c r="I134"/>
      <c r="J134"/>
      <c r="K134"/>
      <c r="L134"/>
    </row>
    <row r="135" spans="1:12" s="179" customFormat="1" ht="30" x14ac:dyDescent="0.25">
      <c r="A135" s="231" t="s">
        <v>317</v>
      </c>
      <c r="B135" s="328" t="s">
        <v>525</v>
      </c>
      <c r="C135" s="314" t="s">
        <v>348</v>
      </c>
      <c r="D135" s="314">
        <v>1340530</v>
      </c>
      <c r="E135" s="326"/>
      <c r="F135" s="314" t="s">
        <v>348</v>
      </c>
      <c r="G135" s="314">
        <v>1340530</v>
      </c>
      <c r="H135"/>
      <c r="I135"/>
      <c r="J135"/>
      <c r="K135"/>
      <c r="L135"/>
    </row>
    <row r="136" spans="1:12" s="179" customFormat="1" ht="30" x14ac:dyDescent="0.25">
      <c r="A136" s="231" t="s">
        <v>318</v>
      </c>
      <c r="B136" s="328" t="s">
        <v>526</v>
      </c>
      <c r="C136" s="314" t="s">
        <v>348</v>
      </c>
      <c r="D136" s="314">
        <v>726121</v>
      </c>
      <c r="E136" s="326"/>
      <c r="F136" s="314">
        <v>-38224</v>
      </c>
      <c r="G136" s="314">
        <v>988116</v>
      </c>
      <c r="H136"/>
      <c r="I136"/>
      <c r="J136"/>
      <c r="K136"/>
      <c r="L136"/>
    </row>
    <row r="137" spans="1:12" s="179" customFormat="1" x14ac:dyDescent="0.25">
      <c r="A137" s="231" t="s">
        <v>319</v>
      </c>
      <c r="B137" s="328" t="s">
        <v>527</v>
      </c>
      <c r="C137" s="314">
        <v>526438</v>
      </c>
      <c r="D137" s="314">
        <v>105288</v>
      </c>
      <c r="E137" s="326"/>
      <c r="F137" s="314">
        <v>526438</v>
      </c>
      <c r="G137" s="314">
        <v>105288</v>
      </c>
      <c r="H137"/>
      <c r="I137"/>
      <c r="J137"/>
      <c r="K137"/>
      <c r="L137"/>
    </row>
    <row r="138" spans="1:12" s="179" customFormat="1" x14ac:dyDescent="0.25">
      <c r="A138" s="231" t="s">
        <v>320</v>
      </c>
      <c r="B138" s="328" t="s">
        <v>528</v>
      </c>
      <c r="C138" s="314" t="s">
        <v>348</v>
      </c>
      <c r="D138" s="314">
        <v>-1752704</v>
      </c>
      <c r="E138" s="326"/>
      <c r="F138" s="314" t="s">
        <v>348</v>
      </c>
      <c r="G138" s="314">
        <v>-1752704</v>
      </c>
      <c r="H138"/>
      <c r="I138"/>
      <c r="J138"/>
      <c r="K138"/>
      <c r="L138"/>
    </row>
    <row r="139" spans="1:12" s="179" customFormat="1" x14ac:dyDescent="0.25">
      <c r="A139" s="231" t="s">
        <v>321</v>
      </c>
      <c r="B139" s="328" t="s">
        <v>529</v>
      </c>
      <c r="C139" s="314" t="s">
        <v>348</v>
      </c>
      <c r="D139" s="314">
        <v>-726121</v>
      </c>
      <c r="E139" s="326"/>
      <c r="F139" s="314" t="s">
        <v>348</v>
      </c>
      <c r="G139" s="314">
        <v>-950748</v>
      </c>
      <c r="H139"/>
      <c r="I139"/>
      <c r="J139"/>
      <c r="K139"/>
      <c r="L139"/>
    </row>
    <row r="140" spans="1:12" s="179" customFormat="1" x14ac:dyDescent="0.25">
      <c r="A140" s="231" t="s">
        <v>520</v>
      </c>
      <c r="B140" s="328" t="s">
        <v>530</v>
      </c>
      <c r="C140" s="314">
        <v>-126027</v>
      </c>
      <c r="D140" s="314" t="s">
        <v>348</v>
      </c>
      <c r="E140" s="326"/>
      <c r="F140" s="314">
        <v>-126027</v>
      </c>
      <c r="G140" s="314" t="s">
        <v>348</v>
      </c>
      <c r="H140"/>
      <c r="I140"/>
      <c r="J140"/>
      <c r="K140"/>
      <c r="L140"/>
    </row>
    <row r="141" spans="1:12" s="182" customFormat="1" x14ac:dyDescent="0.25">
      <c r="A141" s="297" t="s">
        <v>322</v>
      </c>
      <c r="B141" s="333" t="s">
        <v>531</v>
      </c>
      <c r="C141" s="298">
        <v>400411</v>
      </c>
      <c r="D141" s="298">
        <v>-103318093</v>
      </c>
      <c r="E141" s="329"/>
      <c r="F141" s="298">
        <v>-15326196</v>
      </c>
      <c r="G141" s="298">
        <v>-27099872</v>
      </c>
    </row>
    <row r="142" spans="1:12" s="182" customFormat="1" x14ac:dyDescent="0.25">
      <c r="A142" s="294" t="s">
        <v>412</v>
      </c>
      <c r="B142" s="295" t="s">
        <v>276</v>
      </c>
      <c r="C142" s="320">
        <v>100366699</v>
      </c>
      <c r="D142" s="259">
        <v>99966288</v>
      </c>
      <c r="E142" s="325"/>
      <c r="F142" s="320">
        <v>182734168</v>
      </c>
      <c r="G142" s="259">
        <v>198059509</v>
      </c>
      <c r="H142"/>
      <c r="I142"/>
      <c r="J142"/>
      <c r="K142"/>
      <c r="L142"/>
    </row>
  </sheetData>
  <mergeCells count="16">
    <mergeCell ref="C82:D82"/>
    <mergeCell ref="F82:G82"/>
    <mergeCell ref="C2:D2"/>
    <mergeCell ref="F2:G2"/>
    <mergeCell ref="C127:D127"/>
    <mergeCell ref="F127:G127"/>
    <mergeCell ref="C112:D112"/>
    <mergeCell ref="F112:G112"/>
    <mergeCell ref="C16:D16"/>
    <mergeCell ref="F16:G16"/>
    <mergeCell ref="C30:D30"/>
    <mergeCell ref="F30:G30"/>
    <mergeCell ref="C50:D50"/>
    <mergeCell ref="F50:G50"/>
    <mergeCell ref="C60:D60"/>
    <mergeCell ref="F60:G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1F92-3D13-4EAB-843C-718780CD2118}">
  <sheetPr>
    <tabColor theme="9" tint="0.79998168889431442"/>
  </sheetPr>
  <dimension ref="A1:K116"/>
  <sheetViews>
    <sheetView showGridLines="0" topLeftCell="A115" zoomScale="80" zoomScaleNormal="80" workbookViewId="0">
      <selection activeCell="C101" sqref="C101"/>
    </sheetView>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11" ht="15.75" x14ac:dyDescent="0.25">
      <c r="C2" s="425" t="s">
        <v>67</v>
      </c>
      <c r="D2" s="425"/>
      <c r="E2" s="426" t="s">
        <v>68</v>
      </c>
      <c r="F2" s="426"/>
    </row>
    <row r="3" spans="1:11" x14ac:dyDescent="0.25">
      <c r="A3" s="182" t="s">
        <v>1024</v>
      </c>
      <c r="B3" s="182" t="s">
        <v>1023</v>
      </c>
      <c r="C3" s="285" t="s">
        <v>255</v>
      </c>
      <c r="D3" s="285" t="s">
        <v>256</v>
      </c>
      <c r="E3" s="319">
        <v>44926</v>
      </c>
      <c r="F3" s="319">
        <v>44561</v>
      </c>
    </row>
    <row r="4" spans="1:11" x14ac:dyDescent="0.25">
      <c r="A4" s="182"/>
      <c r="C4" s="258" t="s">
        <v>15</v>
      </c>
      <c r="D4" s="258" t="s">
        <v>15</v>
      </c>
      <c r="E4" s="258" t="s">
        <v>15</v>
      </c>
      <c r="F4" s="258" t="s">
        <v>15</v>
      </c>
    </row>
    <row r="5" spans="1:11" ht="30" x14ac:dyDescent="0.25">
      <c r="A5" s="182" t="s">
        <v>1011</v>
      </c>
      <c r="B5" s="238" t="s">
        <v>1022</v>
      </c>
      <c r="C5" s="258"/>
      <c r="D5" s="258"/>
      <c r="E5" s="258"/>
      <c r="F5" s="258"/>
    </row>
    <row r="6" spans="1:11" s="179" customFormat="1" ht="30" x14ac:dyDescent="0.25">
      <c r="A6" s="231" t="s">
        <v>302</v>
      </c>
      <c r="B6" s="328" t="s">
        <v>311</v>
      </c>
      <c r="C6" s="314" t="s">
        <v>348</v>
      </c>
      <c r="D6" s="314" t="s">
        <v>348</v>
      </c>
      <c r="E6" s="315">
        <v>69468183</v>
      </c>
      <c r="F6" s="315">
        <v>60282986</v>
      </c>
    </row>
    <row r="7" spans="1:11" s="179" customFormat="1" x14ac:dyDescent="0.25">
      <c r="A7" s="231" t="s">
        <v>303</v>
      </c>
      <c r="B7" s="328" t="s">
        <v>1016</v>
      </c>
      <c r="C7" s="314">
        <v>99892726</v>
      </c>
      <c r="D7" s="314">
        <v>99866288</v>
      </c>
      <c r="E7" s="315">
        <v>99892726</v>
      </c>
      <c r="F7" s="315">
        <v>99866288</v>
      </c>
    </row>
    <row r="8" spans="1:11" s="179" customFormat="1" x14ac:dyDescent="0.25">
      <c r="A8" s="231" t="s">
        <v>304</v>
      </c>
      <c r="B8" s="328" t="s">
        <v>312</v>
      </c>
      <c r="C8" s="314" t="s">
        <v>348</v>
      </c>
      <c r="D8" s="314" t="s">
        <v>348</v>
      </c>
      <c r="E8" s="315" t="s">
        <v>1012</v>
      </c>
      <c r="F8" s="315" t="s">
        <v>1013</v>
      </c>
    </row>
    <row r="9" spans="1:11" s="182" customFormat="1" x14ac:dyDescent="0.25">
      <c r="A9" s="294" t="s">
        <v>48</v>
      </c>
      <c r="B9" s="295" t="s">
        <v>44</v>
      </c>
      <c r="C9" s="320">
        <v>99892726</v>
      </c>
      <c r="D9" s="259">
        <v>99866288</v>
      </c>
      <c r="E9" s="259">
        <v>182322675</v>
      </c>
      <c r="F9" s="259" t="s">
        <v>1014</v>
      </c>
      <c r="G9"/>
      <c r="H9"/>
      <c r="I9"/>
      <c r="J9"/>
      <c r="K9"/>
    </row>
    <row r="10" spans="1:11" s="179" customFormat="1" ht="30" x14ac:dyDescent="0.25">
      <c r="A10" s="231" t="s">
        <v>305</v>
      </c>
      <c r="B10" s="328" t="s">
        <v>1017</v>
      </c>
      <c r="C10" s="314">
        <v>473973</v>
      </c>
      <c r="D10" s="314">
        <v>100000</v>
      </c>
      <c r="E10" s="315">
        <v>473973</v>
      </c>
      <c r="F10" s="315">
        <v>100000</v>
      </c>
    </row>
    <row r="11" spans="1:11" s="179" customFormat="1" ht="30" x14ac:dyDescent="0.25">
      <c r="A11" s="231" t="s">
        <v>306</v>
      </c>
      <c r="B11" s="328" t="s">
        <v>1018</v>
      </c>
      <c r="C11" s="314" t="s">
        <v>348</v>
      </c>
      <c r="D11" s="314" t="s">
        <v>348</v>
      </c>
      <c r="E11" s="315">
        <v>62480</v>
      </c>
      <c r="F11" s="315">
        <v>37369</v>
      </c>
    </row>
    <row r="12" spans="1:11" s="182" customFormat="1" x14ac:dyDescent="0.25">
      <c r="A12" s="294" t="s">
        <v>307</v>
      </c>
      <c r="B12" s="295" t="s">
        <v>518</v>
      </c>
      <c r="C12" s="320">
        <v>100366699</v>
      </c>
      <c r="D12" s="259">
        <v>99966288</v>
      </c>
      <c r="E12" s="259">
        <v>182796648</v>
      </c>
      <c r="F12" s="259" t="s">
        <v>1015</v>
      </c>
      <c r="G12"/>
      <c r="H12"/>
      <c r="I12"/>
      <c r="J12"/>
      <c r="K12"/>
    </row>
    <row r="13" spans="1:11" s="179" customFormat="1" x14ac:dyDescent="0.25">
      <c r="A13" s="231" t="s">
        <v>308</v>
      </c>
      <c r="B13" s="328" t="s">
        <v>1019</v>
      </c>
      <c r="C13" s="314"/>
      <c r="D13" s="314"/>
      <c r="E13" s="315"/>
      <c r="F13" s="315"/>
      <c r="G13"/>
      <c r="H13"/>
      <c r="I13"/>
      <c r="J13"/>
      <c r="K13"/>
    </row>
    <row r="14" spans="1:11" s="179" customFormat="1" x14ac:dyDescent="0.25">
      <c r="A14" s="408" t="s">
        <v>309</v>
      </c>
      <c r="B14" s="410" t="s">
        <v>1020</v>
      </c>
      <c r="C14" s="314">
        <v>100366699</v>
      </c>
      <c r="D14" s="314">
        <v>99966288</v>
      </c>
      <c r="E14" s="315">
        <v>169834882</v>
      </c>
      <c r="F14" s="315">
        <v>160249274</v>
      </c>
      <c r="G14"/>
      <c r="H14"/>
      <c r="I14"/>
      <c r="J14"/>
      <c r="K14"/>
    </row>
    <row r="15" spans="1:11" s="179" customFormat="1" x14ac:dyDescent="0.25">
      <c r="A15" s="409" t="s">
        <v>310</v>
      </c>
      <c r="B15" s="411" t="s">
        <v>1021</v>
      </c>
      <c r="C15" s="403" t="s">
        <v>348</v>
      </c>
      <c r="D15" s="403" t="s">
        <v>348</v>
      </c>
      <c r="E15" s="404">
        <v>12961766</v>
      </c>
      <c r="F15" s="404" t="s">
        <v>601</v>
      </c>
      <c r="G15"/>
      <c r="H15"/>
      <c r="I15"/>
      <c r="J15"/>
      <c r="K15"/>
    </row>
    <row r="16" spans="1:11" s="407" customFormat="1" x14ac:dyDescent="0.25">
      <c r="A16" s="394"/>
      <c r="B16" s="395"/>
      <c r="C16" s="405"/>
      <c r="D16" s="405"/>
      <c r="E16" s="406"/>
      <c r="F16" s="406"/>
    </row>
    <row r="17" spans="1:11" s="182" customFormat="1" x14ac:dyDescent="0.25">
      <c r="A17" s="294" t="s">
        <v>1025</v>
      </c>
      <c r="B17" s="295" t="s">
        <v>1028</v>
      </c>
      <c r="C17" s="320">
        <v>14865954</v>
      </c>
      <c r="D17" s="259">
        <v>14938982</v>
      </c>
      <c r="E17" s="259">
        <v>15350376</v>
      </c>
      <c r="F17" s="259">
        <v>15406319</v>
      </c>
      <c r="G17"/>
      <c r="H17"/>
      <c r="I17"/>
      <c r="J17"/>
      <c r="K17"/>
    </row>
    <row r="18" spans="1:11" x14ac:dyDescent="0.25">
      <c r="A18" s="231" t="s">
        <v>308</v>
      </c>
      <c r="B18" s="328" t="s">
        <v>1019</v>
      </c>
      <c r="C18" s="314"/>
      <c r="D18" s="314"/>
      <c r="E18" s="315"/>
      <c r="F18" s="315"/>
    </row>
    <row r="19" spans="1:11" x14ac:dyDescent="0.25">
      <c r="A19" s="408" t="s">
        <v>1026</v>
      </c>
      <c r="B19" s="410" t="s">
        <v>325</v>
      </c>
      <c r="C19" s="314">
        <v>14184247</v>
      </c>
      <c r="D19" s="314">
        <v>14199182</v>
      </c>
      <c r="E19" s="315">
        <v>14643605</v>
      </c>
      <c r="F19" s="315">
        <v>14647122</v>
      </c>
    </row>
    <row r="20" spans="1:11" x14ac:dyDescent="0.25">
      <c r="A20" s="408" t="s">
        <v>1027</v>
      </c>
      <c r="B20" s="410" t="s">
        <v>1029</v>
      </c>
      <c r="C20" s="314">
        <v>681707</v>
      </c>
      <c r="D20" s="314">
        <v>739800</v>
      </c>
      <c r="E20" s="315">
        <v>706771</v>
      </c>
      <c r="F20" s="315">
        <v>759197</v>
      </c>
    </row>
    <row r="24" spans="1:11" ht="15.75" x14ac:dyDescent="0.25">
      <c r="A24" s="291"/>
      <c r="B24" s="291"/>
      <c r="C24" s="425" t="s">
        <v>67</v>
      </c>
      <c r="D24" s="425"/>
      <c r="E24" s="425"/>
      <c r="F24" s="425"/>
      <c r="G24" s="425"/>
    </row>
    <row r="25" spans="1:11" ht="30" x14ac:dyDescent="0.25">
      <c r="A25" s="106"/>
      <c r="B25" s="106"/>
      <c r="C25" s="336" t="s">
        <v>111</v>
      </c>
      <c r="D25" s="336" t="s">
        <v>1030</v>
      </c>
      <c r="E25" s="336" t="s">
        <v>1031</v>
      </c>
      <c r="F25" s="336" t="s">
        <v>1032</v>
      </c>
      <c r="G25" s="336" t="s">
        <v>38</v>
      </c>
    </row>
    <row r="26" spans="1:11" ht="30" x14ac:dyDescent="0.25">
      <c r="A26" s="386" t="s">
        <v>1046</v>
      </c>
      <c r="B26" s="386" t="s">
        <v>1047</v>
      </c>
      <c r="C26" s="336" t="s">
        <v>117</v>
      </c>
      <c r="D26" s="336" t="s">
        <v>1033</v>
      </c>
      <c r="E26" s="336" t="s">
        <v>665</v>
      </c>
      <c r="F26" s="336" t="s">
        <v>1034</v>
      </c>
      <c r="G26" s="336" t="s">
        <v>39</v>
      </c>
    </row>
    <row r="27" spans="1:11" x14ac:dyDescent="0.25">
      <c r="A27" s="107"/>
      <c r="B27" s="108"/>
      <c r="C27" s="290" t="s">
        <v>15</v>
      </c>
      <c r="D27" s="290" t="s">
        <v>15</v>
      </c>
      <c r="E27" s="290" t="s">
        <v>15</v>
      </c>
      <c r="F27" s="290" t="s">
        <v>15</v>
      </c>
      <c r="G27" s="290" t="s">
        <v>15</v>
      </c>
    </row>
    <row r="28" spans="1:11" x14ac:dyDescent="0.25">
      <c r="A28" s="294" t="s">
        <v>135</v>
      </c>
      <c r="B28" s="295" t="s">
        <v>510</v>
      </c>
      <c r="C28" s="296">
        <v>14418995</v>
      </c>
      <c r="D28" s="259">
        <v>87084381</v>
      </c>
      <c r="E28" s="259">
        <v>116200000</v>
      </c>
      <c r="F28" s="259" t="s">
        <v>348</v>
      </c>
      <c r="G28" s="259">
        <v>217703376</v>
      </c>
    </row>
    <row r="29" spans="1:11" x14ac:dyDescent="0.25">
      <c r="A29" s="231" t="s">
        <v>323</v>
      </c>
      <c r="B29" s="231" t="s">
        <v>1040</v>
      </c>
      <c r="C29" s="314">
        <v>57729</v>
      </c>
      <c r="D29" s="314" t="s">
        <v>361</v>
      </c>
      <c r="E29" s="315" t="s">
        <v>348</v>
      </c>
      <c r="F29" s="315" t="s">
        <v>348</v>
      </c>
      <c r="G29" s="315">
        <v>57729</v>
      </c>
    </row>
    <row r="30" spans="1:11" x14ac:dyDescent="0.25">
      <c r="A30" s="231" t="s">
        <v>1035</v>
      </c>
      <c r="B30" s="231" t="s">
        <v>1041</v>
      </c>
      <c r="C30" s="314" t="s">
        <v>361</v>
      </c>
      <c r="D30" s="314" t="s">
        <v>348</v>
      </c>
      <c r="E30" s="315" t="s">
        <v>348</v>
      </c>
      <c r="F30" s="315">
        <v>99861000</v>
      </c>
      <c r="G30" s="315">
        <v>99861000</v>
      </c>
    </row>
    <row r="31" spans="1:11" x14ac:dyDescent="0.25">
      <c r="A31" s="231" t="s">
        <v>1036</v>
      </c>
      <c r="B31" s="231" t="s">
        <v>1042</v>
      </c>
      <c r="C31" s="314">
        <v>1145431</v>
      </c>
      <c r="D31" s="314" t="s">
        <v>348</v>
      </c>
      <c r="E31" s="315" t="s">
        <v>348</v>
      </c>
      <c r="F31" s="315" t="s">
        <v>348</v>
      </c>
      <c r="G31" s="315">
        <v>1145431</v>
      </c>
    </row>
    <row r="32" spans="1:11" x14ac:dyDescent="0.25">
      <c r="A32" s="231" t="s">
        <v>1037</v>
      </c>
      <c r="B32" s="230" t="s">
        <v>1043</v>
      </c>
      <c r="C32" s="293">
        <v>-683173</v>
      </c>
      <c r="D32" s="293">
        <v>-86672207</v>
      </c>
      <c r="E32" s="292">
        <v>-116200000</v>
      </c>
      <c r="F32" s="292" t="s">
        <v>361</v>
      </c>
      <c r="G32" s="292">
        <v>-203555380</v>
      </c>
    </row>
    <row r="33" spans="1:7" x14ac:dyDescent="0.25">
      <c r="A33" s="231" t="s">
        <v>1038</v>
      </c>
      <c r="B33" s="231" t="s">
        <v>1044</v>
      </c>
      <c r="C33" s="314">
        <v>-237970</v>
      </c>
      <c r="D33" s="314">
        <v>-1752704</v>
      </c>
      <c r="E33" s="315">
        <v>-726121</v>
      </c>
      <c r="F33" s="315" t="s">
        <v>361</v>
      </c>
      <c r="G33" s="315">
        <v>-2716795</v>
      </c>
    </row>
    <row r="34" spans="1:7" x14ac:dyDescent="0.25">
      <c r="A34" s="231" t="s">
        <v>1039</v>
      </c>
      <c r="B34" s="231" t="s">
        <v>1045</v>
      </c>
      <c r="C34" s="314">
        <v>237970</v>
      </c>
      <c r="D34" s="314">
        <v>1340530</v>
      </c>
      <c r="E34" s="315">
        <v>726121</v>
      </c>
      <c r="F34" s="315">
        <v>105288</v>
      </c>
      <c r="G34" s="315">
        <v>2409909</v>
      </c>
    </row>
    <row r="35" spans="1:7" x14ac:dyDescent="0.25">
      <c r="A35" s="294" t="s">
        <v>40</v>
      </c>
      <c r="B35" s="295" t="s">
        <v>438</v>
      </c>
      <c r="C35" s="296">
        <v>14938982</v>
      </c>
      <c r="D35" s="259" t="s">
        <v>361</v>
      </c>
      <c r="E35" s="259" t="s">
        <v>361</v>
      </c>
      <c r="F35" s="259">
        <v>99966288</v>
      </c>
      <c r="G35" s="259">
        <v>114905270</v>
      </c>
    </row>
    <row r="36" spans="1:7" x14ac:dyDescent="0.25">
      <c r="A36" s="231" t="s">
        <v>323</v>
      </c>
      <c r="B36" s="231" t="s">
        <v>1040</v>
      </c>
      <c r="C36" s="314">
        <v>69881</v>
      </c>
      <c r="D36" s="314" t="s">
        <v>361</v>
      </c>
      <c r="E36" s="315" t="s">
        <v>361</v>
      </c>
      <c r="F36" s="315" t="s">
        <v>361</v>
      </c>
      <c r="G36" s="315">
        <v>69881</v>
      </c>
    </row>
    <row r="37" spans="1:7" x14ac:dyDescent="0.25">
      <c r="A37" s="231" t="s">
        <v>1036</v>
      </c>
      <c r="B37" s="231" t="s">
        <v>1042</v>
      </c>
      <c r="C37" s="314">
        <v>686101</v>
      </c>
      <c r="D37" s="314" t="s">
        <v>361</v>
      </c>
      <c r="E37" s="315" t="s">
        <v>361</v>
      </c>
      <c r="F37" s="315" t="s">
        <v>361</v>
      </c>
      <c r="G37" s="315">
        <v>686101</v>
      </c>
    </row>
    <row r="38" spans="1:7" x14ac:dyDescent="0.25">
      <c r="A38" s="231" t="s">
        <v>1037</v>
      </c>
      <c r="B38" s="231" t="s">
        <v>1043</v>
      </c>
      <c r="C38" s="314">
        <v>-829010</v>
      </c>
      <c r="D38" s="314" t="s">
        <v>361</v>
      </c>
      <c r="E38" s="315" t="s">
        <v>361</v>
      </c>
      <c r="F38" s="315" t="s">
        <v>361</v>
      </c>
      <c r="G38" s="315">
        <v>-829010</v>
      </c>
    </row>
    <row r="39" spans="1:7" x14ac:dyDescent="0.25">
      <c r="A39" s="231" t="s">
        <v>1038</v>
      </c>
      <c r="B39" s="231" t="s">
        <v>1044</v>
      </c>
      <c r="C39" s="314">
        <v>-230846</v>
      </c>
      <c r="D39" s="314" t="s">
        <v>361</v>
      </c>
      <c r="E39" s="315" t="s">
        <v>361</v>
      </c>
      <c r="F39" s="315">
        <v>-126027</v>
      </c>
      <c r="G39" s="315">
        <v>-356873</v>
      </c>
    </row>
    <row r="40" spans="1:7" x14ac:dyDescent="0.25">
      <c r="A40" s="231" t="s">
        <v>1039</v>
      </c>
      <c r="B40" s="231" t="s">
        <v>1045</v>
      </c>
      <c r="C40" s="314">
        <v>230846</v>
      </c>
      <c r="D40" s="314" t="s">
        <v>361</v>
      </c>
      <c r="E40" s="315" t="s">
        <v>361</v>
      </c>
      <c r="F40" s="315">
        <v>526438</v>
      </c>
      <c r="G40" s="315">
        <v>757284</v>
      </c>
    </row>
    <row r="41" spans="1:7" x14ac:dyDescent="0.25">
      <c r="A41" s="294" t="s">
        <v>216</v>
      </c>
      <c r="B41" s="295" t="s">
        <v>511</v>
      </c>
      <c r="C41" s="296">
        <v>14865954</v>
      </c>
      <c r="D41" s="259" t="s">
        <v>361</v>
      </c>
      <c r="E41" s="259" t="s">
        <v>361</v>
      </c>
      <c r="F41" s="259">
        <v>100366699</v>
      </c>
      <c r="G41" s="259">
        <v>115232653</v>
      </c>
    </row>
    <row r="44" spans="1:7" ht="15.75" x14ac:dyDescent="0.25">
      <c r="A44" s="291"/>
      <c r="B44" s="291"/>
      <c r="C44" s="426" t="s">
        <v>68</v>
      </c>
      <c r="D44" s="426"/>
      <c r="E44" s="426"/>
      <c r="F44" s="426"/>
      <c r="G44" s="426"/>
    </row>
    <row r="45" spans="1:7" ht="30" x14ac:dyDescent="0.25">
      <c r="A45" s="106"/>
      <c r="B45" s="106"/>
      <c r="C45" s="336" t="s">
        <v>111</v>
      </c>
      <c r="D45" s="336" t="s">
        <v>1030</v>
      </c>
      <c r="E45" s="336" t="s">
        <v>1031</v>
      </c>
      <c r="F45" s="336" t="s">
        <v>1032</v>
      </c>
      <c r="G45" s="336" t="s">
        <v>38</v>
      </c>
    </row>
    <row r="46" spans="1:7" ht="30" x14ac:dyDescent="0.25">
      <c r="A46" s="386" t="s">
        <v>1046</v>
      </c>
      <c r="B46" s="386" t="s">
        <v>1047</v>
      </c>
      <c r="C46" s="336" t="s">
        <v>117</v>
      </c>
      <c r="D46" s="336" t="s">
        <v>1033</v>
      </c>
      <c r="E46" s="336" t="s">
        <v>665</v>
      </c>
      <c r="F46" s="336" t="s">
        <v>1034</v>
      </c>
      <c r="G46" s="336" t="s">
        <v>39</v>
      </c>
    </row>
    <row r="47" spans="1:7" x14ac:dyDescent="0.25">
      <c r="A47" s="107"/>
      <c r="B47" s="108"/>
      <c r="C47" s="290" t="s">
        <v>15</v>
      </c>
      <c r="D47" s="290" t="s">
        <v>15</v>
      </c>
      <c r="E47" s="290" t="s">
        <v>15</v>
      </c>
      <c r="F47" s="290" t="s">
        <v>15</v>
      </c>
      <c r="G47" s="290" t="s">
        <v>15</v>
      </c>
    </row>
    <row r="48" spans="1:7" x14ac:dyDescent="0.25">
      <c r="A48" s="294" t="s">
        <v>135</v>
      </c>
      <c r="B48" s="295" t="s">
        <v>510</v>
      </c>
      <c r="C48" s="296">
        <v>14933065</v>
      </c>
      <c r="D48" s="259">
        <v>87084381</v>
      </c>
      <c r="E48" s="259">
        <v>138075000</v>
      </c>
      <c r="F48" s="259" t="s">
        <v>348</v>
      </c>
      <c r="G48" s="259">
        <v>240092446</v>
      </c>
    </row>
    <row r="49" spans="1:7" x14ac:dyDescent="0.25">
      <c r="A49" s="231" t="s">
        <v>323</v>
      </c>
      <c r="B49" s="231" t="s">
        <v>844</v>
      </c>
      <c r="C49" s="314">
        <v>98705</v>
      </c>
      <c r="D49" s="314" t="s">
        <v>361</v>
      </c>
      <c r="E49" s="315" t="s">
        <v>361</v>
      </c>
      <c r="F49" s="315" t="s">
        <v>361</v>
      </c>
      <c r="G49" s="315">
        <v>98705</v>
      </c>
    </row>
    <row r="50" spans="1:7" x14ac:dyDescent="0.25">
      <c r="A50" s="231" t="s">
        <v>1035</v>
      </c>
      <c r="B50" s="231" t="s">
        <v>1041</v>
      </c>
      <c r="C50" s="314" t="s">
        <v>348</v>
      </c>
      <c r="D50" s="314" t="s">
        <v>348</v>
      </c>
      <c r="E50" s="315" t="s">
        <v>348</v>
      </c>
      <c r="F50" s="315">
        <v>99861000</v>
      </c>
      <c r="G50" s="315">
        <v>99861000</v>
      </c>
    </row>
    <row r="51" spans="1:7" x14ac:dyDescent="0.25">
      <c r="A51" s="231" t="s">
        <v>1036</v>
      </c>
      <c r="B51" s="231" t="s">
        <v>1042</v>
      </c>
      <c r="C51" s="314">
        <v>1145431</v>
      </c>
      <c r="D51" s="314" t="s">
        <v>348</v>
      </c>
      <c r="E51" s="315">
        <v>84949950</v>
      </c>
      <c r="F51" s="315" t="s">
        <v>348</v>
      </c>
      <c r="G51" s="315">
        <v>86095381</v>
      </c>
    </row>
    <row r="52" spans="1:7" x14ac:dyDescent="0.25">
      <c r="A52" s="231" t="s">
        <v>1037</v>
      </c>
      <c r="B52" s="230" t="s">
        <v>1043</v>
      </c>
      <c r="C52" s="293">
        <v>-770882</v>
      </c>
      <c r="D52" s="293">
        <v>-86672207</v>
      </c>
      <c r="E52" s="292">
        <v>-124969096</v>
      </c>
      <c r="F52" s="292" t="s">
        <v>361</v>
      </c>
      <c r="G52" s="292">
        <v>-212435036</v>
      </c>
    </row>
    <row r="53" spans="1:7" x14ac:dyDescent="0.25">
      <c r="A53" s="231" t="s">
        <v>1038</v>
      </c>
      <c r="B53" s="231" t="s">
        <v>1044</v>
      </c>
      <c r="C53" s="314">
        <v>-260821</v>
      </c>
      <c r="D53" s="314">
        <v>-1752704</v>
      </c>
      <c r="E53" s="315">
        <v>-950748</v>
      </c>
      <c r="F53" s="315" t="s">
        <v>361</v>
      </c>
      <c r="G53" s="315">
        <v>-2918571</v>
      </c>
    </row>
    <row r="54" spans="1:7" x14ac:dyDescent="0.25">
      <c r="A54" s="231" t="s">
        <v>1039</v>
      </c>
      <c r="B54" s="231" t="s">
        <v>1045</v>
      </c>
      <c r="C54" s="314">
        <v>260821</v>
      </c>
      <c r="D54" s="314">
        <v>1340530</v>
      </c>
      <c r="E54" s="315">
        <v>988116</v>
      </c>
      <c r="F54" s="315">
        <v>105288</v>
      </c>
      <c r="G54" s="315">
        <v>2671904</v>
      </c>
    </row>
    <row r="55" spans="1:7" x14ac:dyDescent="0.25">
      <c r="A55" s="294" t="s">
        <v>40</v>
      </c>
      <c r="B55" s="295" t="s">
        <v>438</v>
      </c>
      <c r="C55" s="296">
        <v>15406319</v>
      </c>
      <c r="D55" s="259" t="s">
        <v>361</v>
      </c>
      <c r="E55" s="259">
        <v>98093221</v>
      </c>
      <c r="F55" s="259">
        <v>99966288</v>
      </c>
      <c r="G55" s="259">
        <v>213465828</v>
      </c>
    </row>
    <row r="56" spans="1:7" x14ac:dyDescent="0.25">
      <c r="A56" s="231" t="s">
        <v>323</v>
      </c>
      <c r="B56" s="231" t="s">
        <v>844</v>
      </c>
      <c r="C56" s="314">
        <v>106527</v>
      </c>
      <c r="D56" s="314" t="s">
        <v>361</v>
      </c>
      <c r="E56" s="315" t="s">
        <v>361</v>
      </c>
      <c r="F56" s="315" t="s">
        <v>361</v>
      </c>
      <c r="G56" s="315">
        <v>106527</v>
      </c>
    </row>
    <row r="57" spans="1:7" x14ac:dyDescent="0.25">
      <c r="A57" s="231" t="s">
        <v>1036</v>
      </c>
      <c r="B57" s="231" t="s">
        <v>1042</v>
      </c>
      <c r="C57" s="314">
        <v>686101</v>
      </c>
      <c r="D57" s="314" t="s">
        <v>361</v>
      </c>
      <c r="E57" s="315">
        <v>20000000</v>
      </c>
      <c r="F57" s="315" t="s">
        <v>361</v>
      </c>
      <c r="G57" s="315">
        <v>20686101</v>
      </c>
    </row>
    <row r="58" spans="1:7" x14ac:dyDescent="0.25">
      <c r="A58" s="231" t="s">
        <v>1037</v>
      </c>
      <c r="B58" s="231" t="s">
        <v>1043</v>
      </c>
      <c r="C58" s="314">
        <v>-848571</v>
      </c>
      <c r="D58" s="314" t="s">
        <v>361</v>
      </c>
      <c r="E58" s="315">
        <v>-35688383</v>
      </c>
      <c r="F58" s="315" t="s">
        <v>361</v>
      </c>
      <c r="G58" s="315">
        <v>-36536954</v>
      </c>
    </row>
    <row r="59" spans="1:7" x14ac:dyDescent="0.25">
      <c r="A59" s="231" t="s">
        <v>1038</v>
      </c>
      <c r="B59" s="231" t="s">
        <v>1044</v>
      </c>
      <c r="C59" s="314">
        <v>-251502</v>
      </c>
      <c r="D59" s="314" t="s">
        <v>361</v>
      </c>
      <c r="E59" s="315" t="s">
        <v>1048</v>
      </c>
      <c r="F59" s="315">
        <v>-126027</v>
      </c>
      <c r="G59" s="315">
        <v>-377529</v>
      </c>
    </row>
    <row r="60" spans="1:7" x14ac:dyDescent="0.25">
      <c r="A60" s="231" t="s">
        <v>1039</v>
      </c>
      <c r="B60" s="231" t="s">
        <v>1045</v>
      </c>
      <c r="C60" s="314">
        <v>251502</v>
      </c>
      <c r="D60" s="314" t="s">
        <v>361</v>
      </c>
      <c r="E60" s="315">
        <v>25111</v>
      </c>
      <c r="F60" s="315">
        <v>526438</v>
      </c>
      <c r="G60" s="315">
        <v>803051</v>
      </c>
    </row>
    <row r="61" spans="1:7" x14ac:dyDescent="0.25">
      <c r="A61" s="294" t="s">
        <v>216</v>
      </c>
      <c r="B61" s="295" t="s">
        <v>511</v>
      </c>
      <c r="C61" s="296">
        <v>15350376</v>
      </c>
      <c r="D61" s="259" t="s">
        <v>361</v>
      </c>
      <c r="E61" s="259">
        <v>82429949</v>
      </c>
      <c r="F61" s="259">
        <v>100366699</v>
      </c>
      <c r="G61" s="259">
        <v>198147024</v>
      </c>
    </row>
    <row r="64" spans="1:7" ht="15.75" x14ac:dyDescent="0.25">
      <c r="C64" s="425" t="s">
        <v>67</v>
      </c>
      <c r="D64" s="425"/>
      <c r="E64" s="426" t="s">
        <v>68</v>
      </c>
      <c r="F64" s="426"/>
    </row>
    <row r="65" spans="1:6" x14ac:dyDescent="0.25">
      <c r="A65" s="413" t="s">
        <v>1055</v>
      </c>
      <c r="B65" s="412" t="s">
        <v>1057</v>
      </c>
      <c r="C65" s="285" t="s">
        <v>255</v>
      </c>
      <c r="D65" s="285" t="s">
        <v>256</v>
      </c>
      <c r="E65" s="319">
        <v>44926</v>
      </c>
      <c r="F65" s="319">
        <v>44561</v>
      </c>
    </row>
    <row r="66" spans="1:6" x14ac:dyDescent="0.25">
      <c r="A66" s="182"/>
      <c r="C66" s="258" t="s">
        <v>15</v>
      </c>
      <c r="D66" s="258" t="s">
        <v>15</v>
      </c>
      <c r="E66" s="258" t="s">
        <v>15</v>
      </c>
      <c r="F66" s="258" t="s">
        <v>15</v>
      </c>
    </row>
    <row r="67" spans="1:6" s="182" customFormat="1" ht="30" x14ac:dyDescent="0.25">
      <c r="A67" s="297" t="s">
        <v>1049</v>
      </c>
      <c r="B67" s="333" t="s">
        <v>1058</v>
      </c>
      <c r="C67" s="414"/>
      <c r="D67" s="414"/>
      <c r="E67" s="414"/>
      <c r="F67" s="414"/>
    </row>
    <row r="68" spans="1:6" ht="30" x14ac:dyDescent="0.25">
      <c r="A68" s="231" t="s">
        <v>1050</v>
      </c>
      <c r="B68" s="328" t="s">
        <v>1059</v>
      </c>
      <c r="C68" s="314">
        <v>473973</v>
      </c>
      <c r="D68" s="314">
        <v>100000</v>
      </c>
      <c r="E68" s="315">
        <v>2446332</v>
      </c>
      <c r="F68" s="315">
        <v>100000</v>
      </c>
    </row>
    <row r="69" spans="1:6" x14ac:dyDescent="0.25">
      <c r="A69" s="231" t="s">
        <v>1051</v>
      </c>
      <c r="B69" s="328" t="s">
        <v>1004</v>
      </c>
      <c r="C69" s="314" t="s">
        <v>348</v>
      </c>
      <c r="D69" s="314" t="s">
        <v>348</v>
      </c>
      <c r="E69" s="315">
        <v>7741935</v>
      </c>
      <c r="F69" s="315">
        <v>8000000</v>
      </c>
    </row>
    <row r="70" spans="1:6" x14ac:dyDescent="0.25">
      <c r="A70" s="231" t="s">
        <v>1052</v>
      </c>
      <c r="B70" s="328" t="s">
        <v>1060</v>
      </c>
      <c r="C70" s="314">
        <v>99892726</v>
      </c>
      <c r="D70" s="314">
        <v>99866288</v>
      </c>
      <c r="E70" s="315">
        <v>120215307</v>
      </c>
      <c r="F70" s="315">
        <v>121866288</v>
      </c>
    </row>
    <row r="71" spans="1:6" x14ac:dyDescent="0.25">
      <c r="A71" s="294" t="s">
        <v>38</v>
      </c>
      <c r="B71" s="295" t="s">
        <v>39</v>
      </c>
      <c r="C71" s="320" t="s">
        <v>1056</v>
      </c>
      <c r="D71" s="259">
        <v>99966288</v>
      </c>
      <c r="E71" s="259">
        <v>130403574</v>
      </c>
      <c r="F71" s="259">
        <v>129966288</v>
      </c>
    </row>
    <row r="72" spans="1:6" ht="30" x14ac:dyDescent="0.25">
      <c r="A72" s="231" t="s">
        <v>1053</v>
      </c>
      <c r="B72" s="328" t="s">
        <v>1061</v>
      </c>
      <c r="C72" s="314"/>
      <c r="D72" s="314"/>
      <c r="E72" s="315"/>
      <c r="F72" s="315"/>
    </row>
    <row r="73" spans="1:6" x14ac:dyDescent="0.25">
      <c r="A73" s="231" t="s">
        <v>1054</v>
      </c>
      <c r="B73" s="328" t="s">
        <v>1062</v>
      </c>
      <c r="C73" s="314" t="s">
        <v>348</v>
      </c>
      <c r="D73" s="314" t="s">
        <v>348</v>
      </c>
      <c r="E73" s="315">
        <v>2354</v>
      </c>
      <c r="F73" s="315">
        <v>24949950</v>
      </c>
    </row>
    <row r="74" spans="1:6" ht="30" x14ac:dyDescent="0.25">
      <c r="A74" s="231" t="s">
        <v>1050</v>
      </c>
      <c r="B74" s="328" t="s">
        <v>1059</v>
      </c>
      <c r="C74" s="314" t="s">
        <v>348</v>
      </c>
      <c r="D74" s="314" t="s">
        <v>348</v>
      </c>
      <c r="E74" s="315">
        <v>10987053</v>
      </c>
      <c r="F74" s="315">
        <v>12860285</v>
      </c>
    </row>
    <row r="75" spans="1:6" x14ac:dyDescent="0.25">
      <c r="A75" s="231" t="s">
        <v>1051</v>
      </c>
      <c r="B75" s="328" t="s">
        <v>1004</v>
      </c>
      <c r="C75" s="314" t="s">
        <v>348</v>
      </c>
      <c r="D75" s="314" t="s">
        <v>348</v>
      </c>
      <c r="E75" s="315">
        <v>41403667</v>
      </c>
      <c r="F75" s="315">
        <v>30282986</v>
      </c>
    </row>
    <row r="76" spans="1:6" x14ac:dyDescent="0.25">
      <c r="A76" s="294" t="s">
        <v>38</v>
      </c>
      <c r="B76" s="295" t="s">
        <v>39</v>
      </c>
      <c r="C76" s="320" t="s">
        <v>348</v>
      </c>
      <c r="D76" s="259" t="s">
        <v>348</v>
      </c>
      <c r="E76" s="259">
        <v>52393074</v>
      </c>
      <c r="F76" s="259">
        <v>68093221</v>
      </c>
    </row>
    <row r="77" spans="1:6" x14ac:dyDescent="0.25">
      <c r="A77" s="294" t="s">
        <v>307</v>
      </c>
      <c r="B77" s="295" t="s">
        <v>518</v>
      </c>
      <c r="C77" s="320" t="s">
        <v>1056</v>
      </c>
      <c r="D77" s="259">
        <v>99966288</v>
      </c>
      <c r="E77" s="259">
        <v>182796648</v>
      </c>
      <c r="F77" s="259">
        <v>198059509</v>
      </c>
    </row>
    <row r="80" spans="1:6" ht="15.75" x14ac:dyDescent="0.25">
      <c r="C80" s="425" t="s">
        <v>67</v>
      </c>
      <c r="D80" s="425"/>
      <c r="E80" s="426" t="s">
        <v>68</v>
      </c>
      <c r="F80" s="426"/>
    </row>
    <row r="81" spans="1:6" ht="30" x14ac:dyDescent="0.25">
      <c r="A81" s="413" t="s">
        <v>1063</v>
      </c>
      <c r="B81" s="412" t="s">
        <v>1066</v>
      </c>
      <c r="C81" s="285" t="s">
        <v>255</v>
      </c>
      <c r="D81" s="285" t="s">
        <v>256</v>
      </c>
      <c r="E81" s="319">
        <v>44926</v>
      </c>
      <c r="F81" s="319">
        <v>44561</v>
      </c>
    </row>
    <row r="82" spans="1:6" x14ac:dyDescent="0.25">
      <c r="A82" s="182"/>
      <c r="C82" s="258" t="s">
        <v>15</v>
      </c>
      <c r="D82" s="258" t="s">
        <v>15</v>
      </c>
      <c r="E82" s="258" t="s">
        <v>15</v>
      </c>
      <c r="F82" s="258" t="s">
        <v>15</v>
      </c>
    </row>
    <row r="83" spans="1:6" x14ac:dyDescent="0.25">
      <c r="A83" s="231" t="s">
        <v>991</v>
      </c>
      <c r="B83" s="328" t="s">
        <v>1003</v>
      </c>
      <c r="C83" s="314">
        <v>681707</v>
      </c>
      <c r="D83" s="314">
        <v>739800</v>
      </c>
      <c r="E83" s="315">
        <v>706771</v>
      </c>
      <c r="F83" s="315">
        <v>759197</v>
      </c>
    </row>
    <row r="84" spans="1:6" x14ac:dyDescent="0.25">
      <c r="A84" s="231" t="s">
        <v>992</v>
      </c>
      <c r="B84" s="328" t="s">
        <v>1004</v>
      </c>
      <c r="C84" s="314" t="s">
        <v>1064</v>
      </c>
      <c r="D84" s="314">
        <v>2149613</v>
      </c>
      <c r="E84" s="315">
        <v>3343099</v>
      </c>
      <c r="F84" s="315">
        <v>2597553</v>
      </c>
    </row>
    <row r="85" spans="1:6" x14ac:dyDescent="0.25">
      <c r="A85" s="231" t="s">
        <v>993</v>
      </c>
      <c r="B85" s="328" t="s">
        <v>1005</v>
      </c>
      <c r="C85" s="314" t="s">
        <v>1065</v>
      </c>
      <c r="D85" s="314">
        <v>12049569</v>
      </c>
      <c r="E85" s="315">
        <v>11300506</v>
      </c>
      <c r="F85" s="315">
        <v>12049569</v>
      </c>
    </row>
    <row r="86" spans="1:6" x14ac:dyDescent="0.25">
      <c r="A86" s="294" t="s">
        <v>1025</v>
      </c>
      <c r="B86" s="295" t="s">
        <v>1028</v>
      </c>
      <c r="C86" s="320">
        <v>14865954</v>
      </c>
      <c r="D86" s="259">
        <v>14938982</v>
      </c>
      <c r="E86" s="259">
        <v>15350376</v>
      </c>
      <c r="F86" s="259">
        <v>15406319</v>
      </c>
    </row>
    <row r="90" spans="1:6" ht="15.75" x14ac:dyDescent="0.25">
      <c r="A90" s="182" t="s">
        <v>1067</v>
      </c>
      <c r="B90" s="182" t="s">
        <v>1084</v>
      </c>
      <c r="C90" s="425" t="s">
        <v>67</v>
      </c>
      <c r="D90" s="425"/>
      <c r="E90" s="426" t="s">
        <v>68</v>
      </c>
      <c r="F90" s="426"/>
    </row>
    <row r="91" spans="1:6" x14ac:dyDescent="0.25">
      <c r="A91" s="413"/>
      <c r="B91" s="412"/>
      <c r="C91" s="285" t="s">
        <v>255</v>
      </c>
      <c r="D91" s="285" t="s">
        <v>256</v>
      </c>
      <c r="E91" s="319">
        <v>44926</v>
      </c>
      <c r="F91" s="319">
        <v>44561</v>
      </c>
    </row>
    <row r="92" spans="1:6" x14ac:dyDescent="0.25">
      <c r="A92" s="182"/>
      <c r="C92" s="258" t="s">
        <v>15</v>
      </c>
      <c r="D92" s="258" t="s">
        <v>15</v>
      </c>
      <c r="E92" s="258" t="s">
        <v>15</v>
      </c>
      <c r="F92" s="258" t="s">
        <v>15</v>
      </c>
    </row>
    <row r="93" spans="1:6" x14ac:dyDescent="0.25">
      <c r="A93" s="297" t="s">
        <v>327</v>
      </c>
      <c r="B93" s="333" t="s">
        <v>533</v>
      </c>
      <c r="C93" s="414"/>
      <c r="D93" s="414"/>
      <c r="E93" s="414"/>
      <c r="F93" s="414"/>
    </row>
    <row r="94" spans="1:6" x14ac:dyDescent="0.25">
      <c r="A94" s="231" t="s">
        <v>328</v>
      </c>
      <c r="B94" s="328" t="s">
        <v>333</v>
      </c>
      <c r="C94" s="314">
        <v>22243344</v>
      </c>
      <c r="D94" s="314">
        <v>17595113</v>
      </c>
      <c r="E94" s="315">
        <v>22243344</v>
      </c>
      <c r="F94" s="315">
        <v>17639640</v>
      </c>
    </row>
    <row r="95" spans="1:6" x14ac:dyDescent="0.25">
      <c r="A95" s="231" t="s">
        <v>329</v>
      </c>
      <c r="B95" s="328" t="s">
        <v>334</v>
      </c>
      <c r="C95" s="314">
        <v>6467104</v>
      </c>
      <c r="D95" s="314">
        <v>8036035</v>
      </c>
      <c r="E95" s="315" t="s">
        <v>1071</v>
      </c>
      <c r="F95" s="315">
        <v>15281343</v>
      </c>
    </row>
    <row r="96" spans="1:6" x14ac:dyDescent="0.25">
      <c r="A96" s="231" t="s">
        <v>330</v>
      </c>
      <c r="B96" s="328" t="s">
        <v>1077</v>
      </c>
      <c r="C96" s="314">
        <v>95367</v>
      </c>
      <c r="D96" s="314">
        <v>15902</v>
      </c>
      <c r="E96" s="315">
        <v>2356219</v>
      </c>
      <c r="F96" s="315" t="s">
        <v>1072</v>
      </c>
    </row>
    <row r="97" spans="1:6" x14ac:dyDescent="0.25">
      <c r="A97" s="231" t="s">
        <v>331</v>
      </c>
      <c r="B97" s="328" t="s">
        <v>1078</v>
      </c>
      <c r="C97" s="314" t="s">
        <v>1073</v>
      </c>
      <c r="D97" s="314">
        <v>2907326</v>
      </c>
      <c r="E97" s="315" t="s">
        <v>1073</v>
      </c>
      <c r="F97" s="315">
        <v>3931938</v>
      </c>
    </row>
    <row r="98" spans="1:6" x14ac:dyDescent="0.25">
      <c r="A98" s="294" t="s">
        <v>332</v>
      </c>
      <c r="B98" s="295" t="s">
        <v>534</v>
      </c>
      <c r="C98" s="320">
        <v>31467851</v>
      </c>
      <c r="D98" s="259">
        <v>28554376</v>
      </c>
      <c r="E98" s="259">
        <v>41139557</v>
      </c>
      <c r="F98" s="259" t="s">
        <v>1074</v>
      </c>
    </row>
    <row r="99" spans="1:6" x14ac:dyDescent="0.25">
      <c r="A99" s="294" t="s">
        <v>1068</v>
      </c>
      <c r="B99" s="295" t="s">
        <v>535</v>
      </c>
      <c r="C99" s="320"/>
      <c r="D99" s="259"/>
      <c r="E99" s="259"/>
      <c r="F99" s="259"/>
    </row>
    <row r="100" spans="1:6" ht="30" x14ac:dyDescent="0.25">
      <c r="A100" s="231" t="s">
        <v>335</v>
      </c>
      <c r="B100" s="328" t="s">
        <v>1079</v>
      </c>
      <c r="C100" s="314">
        <v>1455831</v>
      </c>
      <c r="D100" s="314">
        <v>299430</v>
      </c>
      <c r="E100" s="315">
        <v>2532591</v>
      </c>
      <c r="F100" s="315">
        <v>504162</v>
      </c>
    </row>
    <row r="101" spans="1:6" x14ac:dyDescent="0.25">
      <c r="A101" s="231" t="s">
        <v>336</v>
      </c>
      <c r="B101" s="328" t="s">
        <v>1080</v>
      </c>
      <c r="C101" s="314">
        <v>479283</v>
      </c>
      <c r="D101" s="314">
        <v>1247950</v>
      </c>
      <c r="E101" s="315">
        <v>479283</v>
      </c>
      <c r="F101" s="315">
        <v>1247950</v>
      </c>
    </row>
    <row r="102" spans="1:6" x14ac:dyDescent="0.25">
      <c r="A102" s="231" t="s">
        <v>337</v>
      </c>
      <c r="B102" s="328" t="s">
        <v>536</v>
      </c>
      <c r="C102" s="314">
        <v>650</v>
      </c>
      <c r="D102" s="314">
        <v>131</v>
      </c>
      <c r="E102" s="315">
        <v>8581032</v>
      </c>
      <c r="F102" s="315">
        <v>956942</v>
      </c>
    </row>
    <row r="103" spans="1:6" x14ac:dyDescent="0.25">
      <c r="A103" s="231" t="s">
        <v>338</v>
      </c>
      <c r="B103" s="328" t="s">
        <v>1081</v>
      </c>
      <c r="C103" s="314">
        <v>2995440</v>
      </c>
      <c r="D103" s="314">
        <v>2319653</v>
      </c>
      <c r="E103" s="315">
        <v>4123429</v>
      </c>
      <c r="F103" s="315">
        <v>3549100</v>
      </c>
    </row>
    <row r="104" spans="1:6" x14ac:dyDescent="0.25">
      <c r="A104" s="294" t="s">
        <v>339</v>
      </c>
      <c r="B104" s="295" t="s">
        <v>537</v>
      </c>
      <c r="C104" s="320">
        <v>4931204</v>
      </c>
      <c r="D104" s="259">
        <v>3867164</v>
      </c>
      <c r="E104" s="259">
        <v>15716335</v>
      </c>
      <c r="F104" s="259">
        <v>6258154</v>
      </c>
    </row>
    <row r="105" spans="1:6" ht="30" x14ac:dyDescent="0.25">
      <c r="A105" s="294" t="s">
        <v>1069</v>
      </c>
      <c r="B105" s="295" t="s">
        <v>1082</v>
      </c>
      <c r="C105" s="320">
        <v>36399055</v>
      </c>
      <c r="D105" s="259">
        <v>32421540</v>
      </c>
      <c r="E105" s="259">
        <v>56855892</v>
      </c>
      <c r="F105" s="259" t="s">
        <v>1075</v>
      </c>
    </row>
    <row r="106" spans="1:6" x14ac:dyDescent="0.25">
      <c r="A106" s="433" t="s">
        <v>113</v>
      </c>
      <c r="B106" s="434" t="s">
        <v>1076</v>
      </c>
      <c r="C106" s="435">
        <v>28710448</v>
      </c>
      <c r="D106" s="436">
        <v>25631148</v>
      </c>
      <c r="E106" s="436">
        <v>36121302</v>
      </c>
      <c r="F106" s="436">
        <v>32920983</v>
      </c>
    </row>
    <row r="107" spans="1:6" x14ac:dyDescent="0.25">
      <c r="A107" s="433" t="s">
        <v>1070</v>
      </c>
      <c r="B107" s="434" t="s">
        <v>1083</v>
      </c>
      <c r="C107" s="435">
        <v>7688607</v>
      </c>
      <c r="D107" s="436">
        <v>6790392</v>
      </c>
      <c r="E107" s="436">
        <v>20734590</v>
      </c>
      <c r="F107" s="436">
        <v>16298233</v>
      </c>
    </row>
    <row r="110" spans="1:6" ht="15.75" x14ac:dyDescent="0.25">
      <c r="C110" s="425" t="s">
        <v>67</v>
      </c>
      <c r="D110" s="425"/>
      <c r="E110" s="426" t="s">
        <v>68</v>
      </c>
      <c r="F110" s="426"/>
    </row>
    <row r="111" spans="1:6" ht="30" x14ac:dyDescent="0.25">
      <c r="A111" s="413" t="s">
        <v>1087</v>
      </c>
      <c r="B111" s="413" t="s">
        <v>1088</v>
      </c>
      <c r="C111" s="285" t="s">
        <v>255</v>
      </c>
      <c r="D111" s="285" t="s">
        <v>256</v>
      </c>
      <c r="E111" s="319">
        <v>44926</v>
      </c>
      <c r="F111" s="319">
        <v>44561</v>
      </c>
    </row>
    <row r="112" spans="1:6" x14ac:dyDescent="0.25">
      <c r="A112" s="182"/>
      <c r="C112" s="258" t="s">
        <v>15</v>
      </c>
      <c r="D112" s="258" t="s">
        <v>15</v>
      </c>
      <c r="E112" s="258" t="s">
        <v>15</v>
      </c>
      <c r="F112" s="258" t="s">
        <v>15</v>
      </c>
    </row>
    <row r="113" spans="1:6" x14ac:dyDescent="0.25">
      <c r="A113" s="294" t="s">
        <v>410</v>
      </c>
      <c r="B113" s="295" t="s">
        <v>275</v>
      </c>
      <c r="C113" s="320">
        <v>1247950</v>
      </c>
      <c r="D113" s="259">
        <v>602252</v>
      </c>
      <c r="E113" s="259">
        <v>1247950</v>
      </c>
      <c r="F113" s="259">
        <v>602252</v>
      </c>
    </row>
    <row r="114" spans="1:6" x14ac:dyDescent="0.25">
      <c r="A114" s="231" t="s">
        <v>1085</v>
      </c>
      <c r="B114" s="328" t="s">
        <v>1080</v>
      </c>
      <c r="C114" s="314">
        <v>1377194</v>
      </c>
      <c r="D114" s="314">
        <v>985256</v>
      </c>
      <c r="E114" s="315">
        <v>1377194</v>
      </c>
      <c r="F114" s="315">
        <v>985256</v>
      </c>
    </row>
    <row r="115" spans="1:6" ht="30" x14ac:dyDescent="0.25">
      <c r="A115" s="231" t="s">
        <v>1086</v>
      </c>
      <c r="B115" s="328" t="s">
        <v>1089</v>
      </c>
      <c r="C115" s="314">
        <v>-2145861</v>
      </c>
      <c r="D115" s="314">
        <v>-339558</v>
      </c>
      <c r="E115" s="315">
        <v>-2145861</v>
      </c>
      <c r="F115" s="315">
        <v>-339558</v>
      </c>
    </row>
    <row r="116" spans="1:6" x14ac:dyDescent="0.25">
      <c r="A116" s="294" t="s">
        <v>412</v>
      </c>
      <c r="B116" s="295" t="s">
        <v>276</v>
      </c>
      <c r="C116" s="320">
        <v>479283</v>
      </c>
      <c r="D116" s="259">
        <v>1247950</v>
      </c>
      <c r="E116" s="259">
        <v>479283</v>
      </c>
      <c r="F116" s="259">
        <v>1247950</v>
      </c>
    </row>
  </sheetData>
  <mergeCells count="12">
    <mergeCell ref="C24:G24"/>
    <mergeCell ref="C44:G44"/>
    <mergeCell ref="C64:D64"/>
    <mergeCell ref="E64:F64"/>
    <mergeCell ref="C2:D2"/>
    <mergeCell ref="E2:F2"/>
    <mergeCell ref="C80:D80"/>
    <mergeCell ref="E80:F80"/>
    <mergeCell ref="C90:D90"/>
    <mergeCell ref="E90:F90"/>
    <mergeCell ref="C110:D110"/>
    <mergeCell ref="E110:F1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0"/>
  <sheetViews>
    <sheetView showGridLines="0" topLeftCell="A42"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6" x14ac:dyDescent="0.25">
      <c r="A2" s="105"/>
      <c r="B2" s="105"/>
    </row>
    <row r="3" spans="1:6" s="182" customFormat="1" x14ac:dyDescent="0.25">
      <c r="A3" s="291" t="s">
        <v>1090</v>
      </c>
      <c r="B3" s="291" t="s">
        <v>1117</v>
      </c>
      <c r="C3" s="431" t="s">
        <v>67</v>
      </c>
      <c r="D3" s="431"/>
      <c r="E3" s="431"/>
      <c r="F3" s="431"/>
    </row>
    <row r="4" spans="1:6" x14ac:dyDescent="0.25">
      <c r="A4" s="106"/>
      <c r="B4" s="106"/>
      <c r="C4" s="172" t="s">
        <v>340</v>
      </c>
      <c r="D4" s="172" t="s">
        <v>341</v>
      </c>
      <c r="E4" s="172" t="s">
        <v>342</v>
      </c>
      <c r="F4" s="172" t="s">
        <v>343</v>
      </c>
    </row>
    <row r="5" spans="1:6" x14ac:dyDescent="0.25">
      <c r="A5" s="106"/>
      <c r="B5" s="106"/>
      <c r="C5" s="172" t="s">
        <v>1120</v>
      </c>
      <c r="D5" s="172" t="s">
        <v>344</v>
      </c>
      <c r="E5" s="172" t="s">
        <v>345</v>
      </c>
      <c r="F5" s="172" t="s">
        <v>346</v>
      </c>
    </row>
    <row r="6" spans="1:6" x14ac:dyDescent="0.25">
      <c r="A6" s="107"/>
      <c r="B6" s="108"/>
      <c r="C6" s="290" t="s">
        <v>15</v>
      </c>
      <c r="D6" s="290" t="s">
        <v>15</v>
      </c>
      <c r="E6" s="290" t="s">
        <v>15</v>
      </c>
      <c r="F6" s="290" t="s">
        <v>15</v>
      </c>
    </row>
    <row r="7" spans="1:6" s="182" customFormat="1" x14ac:dyDescent="0.25">
      <c r="A7" s="294" t="s">
        <v>255</v>
      </c>
      <c r="B7" s="335" t="s">
        <v>1103</v>
      </c>
      <c r="C7" s="296"/>
      <c r="D7" s="259"/>
      <c r="E7" s="259"/>
      <c r="F7" s="259"/>
    </row>
    <row r="8" spans="1:6" s="182" customFormat="1" x14ac:dyDescent="0.25">
      <c r="A8" s="316" t="s">
        <v>347</v>
      </c>
      <c r="B8" s="316" t="s">
        <v>1104</v>
      </c>
      <c r="C8" s="298"/>
      <c r="D8" s="298"/>
      <c r="E8" s="299"/>
      <c r="F8" s="299"/>
    </row>
    <row r="9" spans="1:6" s="179" customFormat="1" ht="30" x14ac:dyDescent="0.25">
      <c r="A9" s="231" t="s">
        <v>1091</v>
      </c>
      <c r="B9" s="231" t="s">
        <v>1105</v>
      </c>
      <c r="C9" s="314">
        <v>605798458</v>
      </c>
      <c r="D9" s="314" t="s">
        <v>348</v>
      </c>
      <c r="E9" s="315" t="s">
        <v>348</v>
      </c>
      <c r="F9" s="315">
        <v>605798458</v>
      </c>
    </row>
    <row r="10" spans="1:6" s="182" customFormat="1" x14ac:dyDescent="0.25">
      <c r="A10" s="316" t="s">
        <v>1092</v>
      </c>
      <c r="B10" s="316" t="s">
        <v>1106</v>
      </c>
      <c r="C10" s="298"/>
      <c r="D10" s="298"/>
      <c r="E10" s="299"/>
      <c r="F10" s="299"/>
    </row>
    <row r="11" spans="1:6" x14ac:dyDescent="0.25">
      <c r="A11" s="231" t="s">
        <v>1093</v>
      </c>
      <c r="B11" s="230" t="s">
        <v>1107</v>
      </c>
      <c r="C11" s="293">
        <v>92042624</v>
      </c>
      <c r="D11" s="293" t="s">
        <v>348</v>
      </c>
      <c r="E11" s="292">
        <v>92042624</v>
      </c>
      <c r="F11" s="292" t="s">
        <v>348</v>
      </c>
    </row>
    <row r="12" spans="1:6" ht="30" x14ac:dyDescent="0.25">
      <c r="A12" s="231" t="s">
        <v>1094</v>
      </c>
      <c r="B12" s="230" t="s">
        <v>1108</v>
      </c>
      <c r="C12" s="293" t="s">
        <v>583</v>
      </c>
      <c r="D12" s="293" t="s">
        <v>348</v>
      </c>
      <c r="E12" s="292" t="s">
        <v>348</v>
      </c>
      <c r="F12" s="292" t="s">
        <v>583</v>
      </c>
    </row>
    <row r="13" spans="1:6" ht="30" x14ac:dyDescent="0.25">
      <c r="A13" s="231" t="s">
        <v>1095</v>
      </c>
      <c r="B13" s="230" t="s">
        <v>1109</v>
      </c>
      <c r="C13" s="293">
        <v>46422</v>
      </c>
      <c r="D13" s="293" t="s">
        <v>348</v>
      </c>
      <c r="E13" s="292" t="s">
        <v>348</v>
      </c>
      <c r="F13" s="292">
        <v>46422</v>
      </c>
    </row>
    <row r="14" spans="1:6" x14ac:dyDescent="0.25">
      <c r="A14" s="231" t="s">
        <v>1096</v>
      </c>
      <c r="B14" s="230" t="s">
        <v>1110</v>
      </c>
      <c r="C14" s="293">
        <v>8384944</v>
      </c>
      <c r="D14" s="293" t="s">
        <v>348</v>
      </c>
      <c r="E14" s="292" t="s">
        <v>348</v>
      </c>
      <c r="F14" s="292">
        <v>8384944</v>
      </c>
    </row>
    <row r="15" spans="1:6" s="182" customFormat="1" x14ac:dyDescent="0.25">
      <c r="A15" s="316" t="s">
        <v>1097</v>
      </c>
      <c r="B15" s="316" t="s">
        <v>1111</v>
      </c>
      <c r="C15" s="298"/>
      <c r="D15" s="298"/>
      <c r="E15" s="299"/>
      <c r="F15" s="299"/>
    </row>
    <row r="16" spans="1:6" x14ac:dyDescent="0.25">
      <c r="A16" s="231" t="s">
        <v>1098</v>
      </c>
      <c r="B16" s="230" t="s">
        <v>1112</v>
      </c>
      <c r="C16" s="293">
        <v>100366699</v>
      </c>
      <c r="D16" s="293" t="s">
        <v>348</v>
      </c>
      <c r="E16" s="292">
        <v>84684725</v>
      </c>
      <c r="F16" s="292" t="s">
        <v>348</v>
      </c>
    </row>
    <row r="17" spans="1:6" x14ac:dyDescent="0.25">
      <c r="A17" s="231" t="s">
        <v>1099</v>
      </c>
      <c r="B17" s="230" t="s">
        <v>1113</v>
      </c>
      <c r="C17" s="293" t="s">
        <v>1101</v>
      </c>
      <c r="D17" s="293" t="s">
        <v>348</v>
      </c>
      <c r="E17" s="292" t="s">
        <v>348</v>
      </c>
      <c r="F17" s="292" t="s">
        <v>1101</v>
      </c>
    </row>
    <row r="18" spans="1:6" ht="30" x14ac:dyDescent="0.25">
      <c r="A18" s="231" t="s">
        <v>1100</v>
      </c>
      <c r="B18" s="230" t="s">
        <v>1114</v>
      </c>
      <c r="C18" s="293">
        <v>31467851</v>
      </c>
      <c r="D18" s="293" t="s">
        <v>348</v>
      </c>
      <c r="E18" s="292" t="s">
        <v>348</v>
      </c>
      <c r="F18" s="292" t="s">
        <v>1102</v>
      </c>
    </row>
    <row r="19" spans="1:6" s="182" customFormat="1" x14ac:dyDescent="0.25">
      <c r="A19" s="294" t="s">
        <v>256</v>
      </c>
      <c r="B19" s="335" t="s">
        <v>1115</v>
      </c>
      <c r="C19" s="296"/>
      <c r="D19" s="259"/>
      <c r="E19" s="259"/>
      <c r="F19" s="259"/>
    </row>
    <row r="20" spans="1:6" s="182" customFormat="1" x14ac:dyDescent="0.25">
      <c r="A20" s="316" t="s">
        <v>347</v>
      </c>
      <c r="B20" s="297" t="s">
        <v>1104</v>
      </c>
      <c r="C20" s="298"/>
      <c r="D20" s="298"/>
      <c r="E20" s="299"/>
      <c r="F20" s="299"/>
    </row>
    <row r="21" spans="1:6" s="179" customFormat="1" ht="30" x14ac:dyDescent="0.25">
      <c r="A21" s="231" t="s">
        <v>1091</v>
      </c>
      <c r="B21" s="231" t="s">
        <v>1105</v>
      </c>
      <c r="C21" s="314">
        <v>619931886</v>
      </c>
      <c r="D21" s="314" t="s">
        <v>348</v>
      </c>
      <c r="E21" s="315" t="s">
        <v>348</v>
      </c>
      <c r="F21" s="315">
        <v>619931886</v>
      </c>
    </row>
    <row r="22" spans="1:6" s="182" customFormat="1" x14ac:dyDescent="0.25">
      <c r="A22" s="316" t="s">
        <v>1092</v>
      </c>
      <c r="B22" s="297" t="s">
        <v>1106</v>
      </c>
      <c r="C22" s="298"/>
      <c r="D22" s="298"/>
      <c r="E22" s="299"/>
      <c r="F22" s="299"/>
    </row>
    <row r="23" spans="1:6" s="179" customFormat="1" x14ac:dyDescent="0.25">
      <c r="A23" s="231" t="s">
        <v>1093</v>
      </c>
      <c r="B23" s="231" t="s">
        <v>1107</v>
      </c>
      <c r="C23" s="314">
        <v>48513943</v>
      </c>
      <c r="D23" s="314" t="s">
        <v>348</v>
      </c>
      <c r="E23" s="315">
        <v>48513943</v>
      </c>
      <c r="F23" s="315" t="s">
        <v>348</v>
      </c>
    </row>
    <row r="24" spans="1:6" s="179" customFormat="1" ht="30" x14ac:dyDescent="0.25">
      <c r="A24" s="231" t="s">
        <v>1094</v>
      </c>
      <c r="B24" s="231" t="s">
        <v>1108</v>
      </c>
      <c r="C24" s="314">
        <v>21508872</v>
      </c>
      <c r="D24" s="314" t="s">
        <v>348</v>
      </c>
      <c r="E24" s="315" t="s">
        <v>348</v>
      </c>
      <c r="F24" s="315">
        <v>21508872</v>
      </c>
    </row>
    <row r="25" spans="1:6" s="179" customFormat="1" ht="30" x14ac:dyDescent="0.25">
      <c r="A25" s="231" t="s">
        <v>1095</v>
      </c>
      <c r="B25" s="231" t="s">
        <v>1109</v>
      </c>
      <c r="C25" s="314">
        <v>1422</v>
      </c>
      <c r="D25" s="314" t="s">
        <v>348</v>
      </c>
      <c r="E25" s="315" t="s">
        <v>348</v>
      </c>
      <c r="F25" s="315">
        <v>1422</v>
      </c>
    </row>
    <row r="26" spans="1:6" s="179" customFormat="1" x14ac:dyDescent="0.25">
      <c r="A26" s="231" t="s">
        <v>1096</v>
      </c>
      <c r="B26" s="231" t="s">
        <v>1110</v>
      </c>
      <c r="C26" s="314">
        <v>1174056</v>
      </c>
      <c r="D26" s="314" t="s">
        <v>348</v>
      </c>
      <c r="E26" s="315" t="s">
        <v>348</v>
      </c>
      <c r="F26" s="315">
        <v>1174056</v>
      </c>
    </row>
    <row r="27" spans="1:6" s="182" customFormat="1" x14ac:dyDescent="0.25">
      <c r="A27" s="316" t="s">
        <v>1097</v>
      </c>
      <c r="B27" s="297" t="s">
        <v>1111</v>
      </c>
      <c r="C27" s="298"/>
      <c r="D27" s="298"/>
      <c r="E27" s="299"/>
      <c r="F27" s="299"/>
    </row>
    <row r="28" spans="1:6" s="179" customFormat="1" x14ac:dyDescent="0.25">
      <c r="A28" s="231" t="s">
        <v>1098</v>
      </c>
      <c r="B28" s="231" t="s">
        <v>1112</v>
      </c>
      <c r="C28" s="314">
        <v>99966288</v>
      </c>
      <c r="D28" s="314" t="s">
        <v>348</v>
      </c>
      <c r="E28" s="315">
        <v>99966288</v>
      </c>
      <c r="F28" s="315" t="s">
        <v>348</v>
      </c>
    </row>
    <row r="29" spans="1:6" s="179" customFormat="1" x14ac:dyDescent="0.25">
      <c r="A29" s="231" t="s">
        <v>1099</v>
      </c>
      <c r="B29" s="231" t="s">
        <v>1113</v>
      </c>
      <c r="C29" s="314">
        <v>14938982</v>
      </c>
      <c r="D29" s="314" t="s">
        <v>348</v>
      </c>
      <c r="E29" s="315" t="s">
        <v>348</v>
      </c>
      <c r="F29" s="315">
        <v>14938982</v>
      </c>
    </row>
    <row r="30" spans="1:6" s="179" customFormat="1" ht="30" x14ac:dyDescent="0.25">
      <c r="A30" s="231" t="s">
        <v>1100</v>
      </c>
      <c r="B30" s="231" t="s">
        <v>1116</v>
      </c>
      <c r="C30" s="314">
        <v>28554376</v>
      </c>
      <c r="D30" s="314" t="s">
        <v>348</v>
      </c>
      <c r="E30" s="315" t="s">
        <v>348</v>
      </c>
      <c r="F30" s="315">
        <v>28554376</v>
      </c>
    </row>
    <row r="33" spans="1:6" s="182" customFormat="1" x14ac:dyDescent="0.25">
      <c r="A33" s="291"/>
      <c r="B33" s="291"/>
      <c r="C33" s="432" t="s">
        <v>68</v>
      </c>
      <c r="D33" s="432"/>
      <c r="E33" s="432"/>
      <c r="F33" s="432"/>
    </row>
    <row r="34" spans="1:6" x14ac:dyDescent="0.25">
      <c r="A34" s="106"/>
      <c r="B34" s="106"/>
      <c r="C34" s="172" t="s">
        <v>340</v>
      </c>
      <c r="D34" s="172" t="s">
        <v>341</v>
      </c>
      <c r="E34" s="172" t="s">
        <v>342</v>
      </c>
      <c r="F34" s="172" t="s">
        <v>343</v>
      </c>
    </row>
    <row r="35" spans="1:6" x14ac:dyDescent="0.25">
      <c r="A35" s="106"/>
      <c r="B35" s="106"/>
      <c r="C35" s="336" t="s">
        <v>1120</v>
      </c>
      <c r="D35" s="172" t="s">
        <v>344</v>
      </c>
      <c r="E35" s="172" t="s">
        <v>345</v>
      </c>
      <c r="F35" s="172" t="s">
        <v>346</v>
      </c>
    </row>
    <row r="36" spans="1:6" x14ac:dyDescent="0.25">
      <c r="A36" s="107"/>
      <c r="B36" s="108"/>
      <c r="C36" s="290" t="s">
        <v>15</v>
      </c>
      <c r="D36" s="290" t="s">
        <v>15</v>
      </c>
      <c r="E36" s="290" t="s">
        <v>15</v>
      </c>
      <c r="F36" s="290" t="s">
        <v>15</v>
      </c>
    </row>
    <row r="37" spans="1:6" s="182" customFormat="1" x14ac:dyDescent="0.25">
      <c r="A37" s="294" t="s">
        <v>255</v>
      </c>
      <c r="B37" s="335" t="s">
        <v>1103</v>
      </c>
      <c r="C37" s="296"/>
      <c r="D37" s="259"/>
      <c r="E37" s="259"/>
      <c r="F37" s="259"/>
    </row>
    <row r="38" spans="1:6" s="182" customFormat="1" x14ac:dyDescent="0.25">
      <c r="A38" s="316" t="s">
        <v>347</v>
      </c>
      <c r="B38" s="316" t="s">
        <v>1104</v>
      </c>
      <c r="C38" s="298"/>
      <c r="D38" s="298"/>
      <c r="E38" s="299"/>
      <c r="F38" s="299"/>
    </row>
    <row r="39" spans="1:6" s="179" customFormat="1" ht="30" x14ac:dyDescent="0.25">
      <c r="A39" s="231" t="s">
        <v>1091</v>
      </c>
      <c r="B39" s="231" t="s">
        <v>1105</v>
      </c>
      <c r="C39" s="314" t="s">
        <v>1118</v>
      </c>
      <c r="D39" s="314" t="s">
        <v>348</v>
      </c>
      <c r="E39" s="315" t="s">
        <v>348</v>
      </c>
      <c r="F39" s="315" t="s">
        <v>1118</v>
      </c>
    </row>
    <row r="40" spans="1:6" s="182" customFormat="1" x14ac:dyDescent="0.25">
      <c r="A40" s="316" t="s">
        <v>1092</v>
      </c>
      <c r="B40" s="316" t="s">
        <v>1106</v>
      </c>
      <c r="C40" s="298"/>
      <c r="D40" s="298"/>
      <c r="E40" s="299"/>
      <c r="F40" s="299"/>
    </row>
    <row r="41" spans="1:6" x14ac:dyDescent="0.25">
      <c r="A41" s="231" t="s">
        <v>1093</v>
      </c>
      <c r="B41" s="230" t="s">
        <v>1107</v>
      </c>
      <c r="C41" s="293">
        <v>103009740</v>
      </c>
      <c r="D41" s="293" t="s">
        <v>348</v>
      </c>
      <c r="E41" s="292">
        <v>103009740</v>
      </c>
      <c r="F41" s="292" t="s">
        <v>348</v>
      </c>
    </row>
    <row r="42" spans="1:6" ht="30" x14ac:dyDescent="0.25">
      <c r="A42" s="231" t="s">
        <v>1094</v>
      </c>
      <c r="B42" s="230" t="s">
        <v>1108</v>
      </c>
      <c r="C42" s="293">
        <v>32631516</v>
      </c>
      <c r="D42" s="293" t="s">
        <v>348</v>
      </c>
      <c r="E42" s="292" t="s">
        <v>348</v>
      </c>
      <c r="F42" s="292">
        <v>32631516</v>
      </c>
    </row>
    <row r="43" spans="1:6" ht="30" x14ac:dyDescent="0.25">
      <c r="A43" s="231" t="s">
        <v>1095</v>
      </c>
      <c r="B43" s="230" t="s">
        <v>1109</v>
      </c>
      <c r="C43" s="293">
        <v>46422</v>
      </c>
      <c r="D43" s="293" t="s">
        <v>348</v>
      </c>
      <c r="E43" s="292" t="s">
        <v>348</v>
      </c>
      <c r="F43" s="292">
        <v>46422</v>
      </c>
    </row>
    <row r="44" spans="1:6" x14ac:dyDescent="0.25">
      <c r="A44" s="231" t="s">
        <v>1096</v>
      </c>
      <c r="B44" s="230" t="s">
        <v>1110</v>
      </c>
      <c r="C44" s="293">
        <v>8384944</v>
      </c>
      <c r="D44" s="293" t="s">
        <v>348</v>
      </c>
      <c r="E44" s="292" t="s">
        <v>348</v>
      </c>
      <c r="F44" s="292">
        <v>8384944</v>
      </c>
    </row>
    <row r="45" spans="1:6" s="182" customFormat="1" x14ac:dyDescent="0.25">
      <c r="A45" s="316" t="s">
        <v>1097</v>
      </c>
      <c r="B45" s="316" t="s">
        <v>1119</v>
      </c>
      <c r="C45" s="298"/>
      <c r="D45" s="298"/>
      <c r="E45" s="299"/>
      <c r="F45" s="299"/>
    </row>
    <row r="46" spans="1:6" x14ac:dyDescent="0.25">
      <c r="A46" s="231" t="s">
        <v>1098</v>
      </c>
      <c r="B46" s="230" t="s">
        <v>1112</v>
      </c>
      <c r="C46" s="293">
        <v>182796648</v>
      </c>
      <c r="D46" s="293" t="s">
        <v>348</v>
      </c>
      <c r="E46" s="292">
        <v>167114674</v>
      </c>
      <c r="F46" s="292" t="s">
        <v>348</v>
      </c>
    </row>
    <row r="47" spans="1:6" x14ac:dyDescent="0.25">
      <c r="A47" s="231" t="s">
        <v>1099</v>
      </c>
      <c r="B47" s="230" t="s">
        <v>1113</v>
      </c>
      <c r="C47" s="293">
        <v>15350376</v>
      </c>
      <c r="D47" s="293" t="s">
        <v>348</v>
      </c>
      <c r="E47" s="292" t="s">
        <v>348</v>
      </c>
      <c r="F47" s="292">
        <v>15350376</v>
      </c>
    </row>
    <row r="48" spans="1:6" ht="30" x14ac:dyDescent="0.25">
      <c r="A48" s="231" t="s">
        <v>1100</v>
      </c>
      <c r="B48" s="230" t="s">
        <v>1116</v>
      </c>
      <c r="C48" s="293">
        <v>41139557</v>
      </c>
      <c r="D48" s="293" t="s">
        <v>348</v>
      </c>
      <c r="E48" s="292" t="s">
        <v>348</v>
      </c>
      <c r="F48" s="292">
        <v>41139557</v>
      </c>
    </row>
    <row r="49" spans="1:6" s="182" customFormat="1" x14ac:dyDescent="0.25">
      <c r="A49" s="294" t="s">
        <v>256</v>
      </c>
      <c r="B49" s="335" t="s">
        <v>1115</v>
      </c>
      <c r="C49" s="296"/>
      <c r="D49" s="259"/>
      <c r="E49" s="259"/>
      <c r="F49" s="259"/>
    </row>
    <row r="50" spans="1:6" s="182" customFormat="1" x14ac:dyDescent="0.25">
      <c r="A50" s="316" t="s">
        <v>347</v>
      </c>
      <c r="B50" s="297" t="s">
        <v>1104</v>
      </c>
      <c r="C50" s="298"/>
      <c r="D50" s="298"/>
      <c r="E50" s="299"/>
      <c r="F50" s="299"/>
    </row>
    <row r="51" spans="1:6" s="179" customFormat="1" ht="30" x14ac:dyDescent="0.25">
      <c r="A51" s="231" t="s">
        <v>1091</v>
      </c>
      <c r="B51" s="231" t="s">
        <v>1105</v>
      </c>
      <c r="C51" s="314">
        <v>1014855803</v>
      </c>
      <c r="D51" s="314" t="s">
        <v>348</v>
      </c>
      <c r="E51" s="315" t="s">
        <v>348</v>
      </c>
      <c r="F51" s="315">
        <v>1014855803</v>
      </c>
    </row>
    <row r="52" spans="1:6" s="182" customFormat="1" x14ac:dyDescent="0.25">
      <c r="A52" s="316" t="s">
        <v>1092</v>
      </c>
      <c r="B52" s="297" t="s">
        <v>1106</v>
      </c>
      <c r="C52" s="298"/>
      <c r="D52" s="298"/>
      <c r="E52" s="299"/>
      <c r="F52" s="299"/>
    </row>
    <row r="53" spans="1:6" s="179" customFormat="1" x14ac:dyDescent="0.25">
      <c r="A53" s="231" t="s">
        <v>1093</v>
      </c>
      <c r="B53" s="231" t="s">
        <v>1107</v>
      </c>
      <c r="C53" s="314">
        <v>63190053</v>
      </c>
      <c r="D53" s="314" t="s">
        <v>348</v>
      </c>
      <c r="E53" s="315">
        <v>63190053</v>
      </c>
      <c r="F53" s="315" t="s">
        <v>348</v>
      </c>
    </row>
    <row r="54" spans="1:6" s="179" customFormat="1" ht="30" x14ac:dyDescent="0.25">
      <c r="A54" s="231" t="s">
        <v>1094</v>
      </c>
      <c r="B54" s="231" t="s">
        <v>1108</v>
      </c>
      <c r="C54" s="314">
        <v>34882006</v>
      </c>
      <c r="D54" s="314" t="s">
        <v>348</v>
      </c>
      <c r="E54" s="315" t="s">
        <v>348</v>
      </c>
      <c r="F54" s="315">
        <v>34882006</v>
      </c>
    </row>
    <row r="55" spans="1:6" s="179" customFormat="1" ht="30" x14ac:dyDescent="0.25">
      <c r="A55" s="231" t="s">
        <v>1095</v>
      </c>
      <c r="B55" s="231" t="s">
        <v>1109</v>
      </c>
      <c r="C55" s="314">
        <v>1422</v>
      </c>
      <c r="D55" s="314" t="s">
        <v>348</v>
      </c>
      <c r="E55" s="315" t="s">
        <v>348</v>
      </c>
      <c r="F55" s="315">
        <v>1422</v>
      </c>
    </row>
    <row r="56" spans="1:6" s="179" customFormat="1" x14ac:dyDescent="0.25">
      <c r="A56" s="231" t="s">
        <v>1096</v>
      </c>
      <c r="B56" s="231" t="s">
        <v>1110</v>
      </c>
      <c r="C56" s="314">
        <v>1174056</v>
      </c>
      <c r="D56" s="314" t="s">
        <v>348</v>
      </c>
      <c r="E56" s="315" t="s">
        <v>348</v>
      </c>
      <c r="F56" s="315">
        <v>1174056</v>
      </c>
    </row>
    <row r="57" spans="1:6" s="182" customFormat="1" x14ac:dyDescent="0.25">
      <c r="A57" s="316" t="s">
        <v>1097</v>
      </c>
      <c r="B57" s="297" t="s">
        <v>1119</v>
      </c>
      <c r="C57" s="298"/>
      <c r="D57" s="298"/>
      <c r="E57" s="299"/>
      <c r="F57" s="299"/>
    </row>
    <row r="58" spans="1:6" s="179" customFormat="1" x14ac:dyDescent="0.25">
      <c r="A58" s="231" t="s">
        <v>1098</v>
      </c>
      <c r="B58" s="231" t="s">
        <v>1112</v>
      </c>
      <c r="C58" s="314">
        <v>198059509</v>
      </c>
      <c r="D58" s="314" t="s">
        <v>348</v>
      </c>
      <c r="E58" s="315">
        <v>198059509</v>
      </c>
      <c r="F58" s="315" t="s">
        <v>348</v>
      </c>
    </row>
    <row r="59" spans="1:6" s="179" customFormat="1" x14ac:dyDescent="0.25">
      <c r="A59" s="231" t="s">
        <v>1099</v>
      </c>
      <c r="B59" s="231" t="s">
        <v>1113</v>
      </c>
      <c r="C59" s="314">
        <v>15406319</v>
      </c>
      <c r="D59" s="314" t="s">
        <v>348</v>
      </c>
      <c r="E59" s="315" t="s">
        <v>348</v>
      </c>
      <c r="F59" s="315">
        <v>15406319</v>
      </c>
    </row>
    <row r="60" spans="1:6" s="179" customFormat="1" ht="30" x14ac:dyDescent="0.25">
      <c r="A60" s="231" t="s">
        <v>1100</v>
      </c>
      <c r="B60" s="231" t="s">
        <v>1116</v>
      </c>
      <c r="C60" s="314">
        <v>42961062</v>
      </c>
      <c r="D60" s="314" t="s">
        <v>348</v>
      </c>
      <c r="E60" s="315" t="s">
        <v>348</v>
      </c>
      <c r="F60" s="315">
        <v>42961062</v>
      </c>
    </row>
  </sheetData>
  <mergeCells count="2">
    <mergeCell ref="C3:F3"/>
    <mergeCell ref="C33:F3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39"/>
  <sheetViews>
    <sheetView showGridLines="0" topLeftCell="A18"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style="327"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E1" s="321"/>
    </row>
    <row r="3" spans="1:12" x14ac:dyDescent="0.25">
      <c r="A3" s="182" t="s">
        <v>1121</v>
      </c>
      <c r="B3" s="182" t="s">
        <v>1122</v>
      </c>
    </row>
    <row r="5" spans="1:12" ht="15.75" x14ac:dyDescent="0.25">
      <c r="C5" s="425" t="s">
        <v>67</v>
      </c>
      <c r="D5" s="425"/>
      <c r="E5" s="334"/>
      <c r="F5" s="426" t="s">
        <v>68</v>
      </c>
      <c r="G5" s="426"/>
    </row>
    <row r="6" spans="1:12" ht="54" customHeight="1" x14ac:dyDescent="0.25">
      <c r="A6" s="415" t="s">
        <v>538</v>
      </c>
      <c r="B6" s="415" t="s">
        <v>539</v>
      </c>
      <c r="C6" s="285">
        <v>2022</v>
      </c>
      <c r="D6" s="285">
        <v>2021</v>
      </c>
      <c r="E6" s="323"/>
      <c r="F6" s="285">
        <v>2022</v>
      </c>
      <c r="G6" s="285">
        <v>2021</v>
      </c>
    </row>
    <row r="7" spans="1:12" s="182" customFormat="1" x14ac:dyDescent="0.25">
      <c r="A7" s="258"/>
      <c r="B7" s="258"/>
      <c r="C7" s="258"/>
      <c r="D7" s="258"/>
      <c r="E7" s="324"/>
      <c r="F7" s="258"/>
      <c r="G7" s="258"/>
    </row>
    <row r="8" spans="1:12" s="182" customFormat="1" x14ac:dyDescent="0.25">
      <c r="A8" s="297" t="s">
        <v>69</v>
      </c>
      <c r="B8" s="333" t="s">
        <v>9</v>
      </c>
      <c r="C8" s="258" t="s">
        <v>15</v>
      </c>
      <c r="D8" s="258" t="s">
        <v>15</v>
      </c>
      <c r="E8" s="324"/>
      <c r="F8" s="258" t="s">
        <v>15</v>
      </c>
      <c r="G8" s="258" t="s">
        <v>15</v>
      </c>
    </row>
    <row r="9" spans="1:12" s="179" customFormat="1" x14ac:dyDescent="0.25">
      <c r="A9" s="231" t="s">
        <v>171</v>
      </c>
      <c r="B9" s="328" t="s">
        <v>471</v>
      </c>
      <c r="C9" s="314">
        <v>73514575</v>
      </c>
      <c r="D9" s="314">
        <v>74971551</v>
      </c>
      <c r="E9" s="326"/>
      <c r="F9" s="315">
        <v>73514575</v>
      </c>
      <c r="G9" s="315">
        <v>74971551</v>
      </c>
      <c r="H9"/>
      <c r="I9"/>
      <c r="J9"/>
      <c r="K9"/>
      <c r="L9"/>
    </row>
    <row r="10" spans="1:12" s="179" customFormat="1" x14ac:dyDescent="0.25">
      <c r="A10" s="231" t="s">
        <v>349</v>
      </c>
      <c r="B10" s="328" t="s">
        <v>1124</v>
      </c>
      <c r="C10" s="314">
        <v>30205990</v>
      </c>
      <c r="D10" s="314">
        <v>8637314</v>
      </c>
      <c r="E10" s="326"/>
      <c r="F10" s="315">
        <v>30205990</v>
      </c>
      <c r="G10" s="315">
        <v>8637314</v>
      </c>
      <c r="H10"/>
      <c r="I10"/>
      <c r="J10"/>
      <c r="K10"/>
      <c r="L10"/>
    </row>
    <row r="11" spans="1:12" s="179" customFormat="1" x14ac:dyDescent="0.25">
      <c r="A11" s="231" t="s">
        <v>350</v>
      </c>
      <c r="B11" s="328" t="s">
        <v>1125</v>
      </c>
      <c r="C11" s="314">
        <v>1843615</v>
      </c>
      <c r="D11" s="314">
        <v>427517</v>
      </c>
      <c r="E11" s="326"/>
      <c r="F11" s="315">
        <v>1843615</v>
      </c>
      <c r="G11" s="315">
        <v>427517</v>
      </c>
      <c r="H11"/>
      <c r="I11"/>
      <c r="J11"/>
      <c r="K11"/>
      <c r="L11"/>
    </row>
    <row r="12" spans="1:12" s="179" customFormat="1" x14ac:dyDescent="0.25">
      <c r="A12" s="231" t="s">
        <v>351</v>
      </c>
      <c r="B12" s="328" t="s">
        <v>1126</v>
      </c>
      <c r="C12" s="314">
        <v>621896</v>
      </c>
      <c r="D12" s="314">
        <v>613795</v>
      </c>
      <c r="E12" s="326"/>
      <c r="F12" s="315">
        <v>621896</v>
      </c>
      <c r="G12" s="315">
        <v>613795</v>
      </c>
      <c r="H12"/>
      <c r="I12"/>
      <c r="J12"/>
      <c r="K12"/>
      <c r="L12"/>
    </row>
    <row r="13" spans="1:12" s="179" customFormat="1" x14ac:dyDescent="0.25">
      <c r="A13" s="231" t="s">
        <v>352</v>
      </c>
      <c r="B13" s="328" t="s">
        <v>1127</v>
      </c>
      <c r="C13" s="314">
        <v>223692</v>
      </c>
      <c r="D13" s="314">
        <v>3325574</v>
      </c>
      <c r="E13" s="326"/>
      <c r="F13" s="315">
        <v>223692</v>
      </c>
      <c r="G13" s="315">
        <v>3325574</v>
      </c>
      <c r="H13"/>
      <c r="I13"/>
      <c r="J13"/>
      <c r="K13"/>
      <c r="L13"/>
    </row>
    <row r="14" spans="1:12" s="179" customFormat="1" x14ac:dyDescent="0.25">
      <c r="A14" s="231" t="s">
        <v>1123</v>
      </c>
      <c r="B14" s="328" t="s">
        <v>1128</v>
      </c>
      <c r="C14" s="314" t="s">
        <v>348</v>
      </c>
      <c r="D14" s="314" t="s">
        <v>348</v>
      </c>
      <c r="E14" s="326"/>
      <c r="F14" s="315">
        <v>22060969</v>
      </c>
      <c r="G14" s="315">
        <v>18311201</v>
      </c>
      <c r="H14"/>
      <c r="I14"/>
      <c r="J14"/>
      <c r="K14"/>
      <c r="L14"/>
    </row>
    <row r="15" spans="1:12" s="179" customFormat="1" x14ac:dyDescent="0.25">
      <c r="A15" s="231" t="s">
        <v>353</v>
      </c>
      <c r="B15" s="328" t="s">
        <v>364</v>
      </c>
      <c r="C15" s="314">
        <v>2396715</v>
      </c>
      <c r="D15" s="314">
        <v>1993613</v>
      </c>
      <c r="E15" s="326"/>
      <c r="F15" s="315">
        <v>2396715</v>
      </c>
      <c r="G15" s="315">
        <v>1993613</v>
      </c>
      <c r="H15"/>
      <c r="I15"/>
      <c r="J15"/>
      <c r="K15"/>
      <c r="L15"/>
    </row>
    <row r="16" spans="1:12" s="182" customFormat="1" ht="30" x14ac:dyDescent="0.25">
      <c r="A16" s="294" t="s">
        <v>354</v>
      </c>
      <c r="B16" s="295" t="s">
        <v>1129</v>
      </c>
      <c r="C16" s="320">
        <v>108806483</v>
      </c>
      <c r="D16" s="259">
        <v>89969364</v>
      </c>
      <c r="E16" s="325"/>
      <c r="F16" s="259">
        <v>130867452</v>
      </c>
      <c r="G16" s="259">
        <v>108280565</v>
      </c>
      <c r="H16"/>
      <c r="I16"/>
      <c r="J16"/>
      <c r="K16"/>
      <c r="L16"/>
    </row>
    <row r="17" spans="1:12" s="416" customFormat="1" x14ac:dyDescent="0.25">
      <c r="A17" s="390"/>
      <c r="B17" s="331"/>
      <c r="C17" s="391"/>
      <c r="D17" s="391"/>
      <c r="E17" s="326"/>
      <c r="F17" s="392"/>
      <c r="G17" s="392"/>
      <c r="H17" s="140"/>
      <c r="I17" s="140"/>
      <c r="J17" s="140"/>
      <c r="K17" s="140"/>
      <c r="L17" s="140"/>
    </row>
    <row r="18" spans="1:12" s="182" customFormat="1" x14ac:dyDescent="0.25">
      <c r="A18" s="297" t="s">
        <v>355</v>
      </c>
      <c r="B18" s="333" t="s">
        <v>1130</v>
      </c>
      <c r="C18" s="396"/>
      <c r="D18" s="396"/>
      <c r="E18" s="329"/>
      <c r="F18" s="397"/>
      <c r="G18" s="397"/>
    </row>
    <row r="19" spans="1:12" s="179" customFormat="1" x14ac:dyDescent="0.25">
      <c r="A19" s="231" t="s">
        <v>194</v>
      </c>
      <c r="B19" s="328" t="s">
        <v>208</v>
      </c>
      <c r="C19" s="314">
        <v>14076752</v>
      </c>
      <c r="D19" s="314">
        <v>10834310</v>
      </c>
      <c r="E19" s="326"/>
      <c r="F19" s="315">
        <v>14076752</v>
      </c>
      <c r="G19" s="315">
        <v>10834310</v>
      </c>
      <c r="H19"/>
      <c r="I19"/>
      <c r="J19"/>
      <c r="K19"/>
      <c r="L19"/>
    </row>
    <row r="20" spans="1:12" s="179" customFormat="1" x14ac:dyDescent="0.25">
      <c r="A20" s="231" t="s">
        <v>196</v>
      </c>
      <c r="B20" s="328" t="s">
        <v>209</v>
      </c>
      <c r="C20" s="314">
        <v>23652121</v>
      </c>
      <c r="D20" s="314">
        <v>9572336</v>
      </c>
      <c r="E20" s="326"/>
      <c r="F20" s="315">
        <v>23652121</v>
      </c>
      <c r="G20" s="315">
        <v>9572336</v>
      </c>
      <c r="H20"/>
      <c r="I20"/>
      <c r="J20"/>
      <c r="K20"/>
      <c r="L20"/>
    </row>
    <row r="21" spans="1:12" s="179" customFormat="1" x14ac:dyDescent="0.25">
      <c r="A21" s="231" t="s">
        <v>356</v>
      </c>
      <c r="B21" s="328" t="s">
        <v>1131</v>
      </c>
      <c r="C21" s="314">
        <v>81344</v>
      </c>
      <c r="D21" s="314">
        <v>136949</v>
      </c>
      <c r="E21" s="326"/>
      <c r="F21" s="315">
        <v>81344</v>
      </c>
      <c r="G21" s="315">
        <v>136949</v>
      </c>
      <c r="H21"/>
      <c r="I21"/>
      <c r="J21"/>
      <c r="K21"/>
      <c r="L21"/>
    </row>
    <row r="22" spans="1:12" s="179" customFormat="1" x14ac:dyDescent="0.25">
      <c r="A22" s="231" t="s">
        <v>357</v>
      </c>
      <c r="B22" s="328" t="s">
        <v>1132</v>
      </c>
      <c r="C22" s="314">
        <v>7892280</v>
      </c>
      <c r="D22" s="314">
        <v>4080085</v>
      </c>
      <c r="E22" s="326"/>
      <c r="F22" s="315">
        <v>7892280</v>
      </c>
      <c r="G22" s="315">
        <v>4080085</v>
      </c>
      <c r="H22"/>
      <c r="I22"/>
      <c r="J22"/>
      <c r="K22"/>
      <c r="L22"/>
    </row>
    <row r="23" spans="1:12" s="179" customFormat="1" x14ac:dyDescent="0.25">
      <c r="A23" s="231" t="s">
        <v>358</v>
      </c>
      <c r="B23" s="328" t="s">
        <v>1133</v>
      </c>
      <c r="C23" s="314">
        <v>1338608</v>
      </c>
      <c r="D23" s="314" t="s">
        <v>348</v>
      </c>
      <c r="E23" s="326"/>
      <c r="F23" s="315">
        <v>1338608</v>
      </c>
      <c r="G23" s="315" t="s">
        <v>348</v>
      </c>
      <c r="H23"/>
      <c r="I23"/>
      <c r="J23"/>
      <c r="K23"/>
      <c r="L23"/>
    </row>
    <row r="24" spans="1:12" s="179" customFormat="1" x14ac:dyDescent="0.25">
      <c r="A24" s="231" t="s">
        <v>352</v>
      </c>
      <c r="B24" s="328" t="s">
        <v>1127</v>
      </c>
      <c r="C24" s="314">
        <v>564827</v>
      </c>
      <c r="D24" s="314">
        <v>4857584</v>
      </c>
      <c r="E24" s="326"/>
      <c r="F24" s="315">
        <v>564827</v>
      </c>
      <c r="G24" s="315">
        <v>4857584</v>
      </c>
      <c r="H24"/>
      <c r="I24"/>
      <c r="J24"/>
      <c r="K24"/>
      <c r="L24"/>
    </row>
    <row r="25" spans="1:12" s="179" customFormat="1" x14ac:dyDescent="0.25">
      <c r="A25" s="231" t="s">
        <v>359</v>
      </c>
      <c r="B25" s="328" t="s">
        <v>540</v>
      </c>
      <c r="C25" s="314">
        <v>3236455</v>
      </c>
      <c r="D25" s="314">
        <v>3094890</v>
      </c>
      <c r="E25" s="326"/>
      <c r="F25" s="315">
        <v>3236455</v>
      </c>
      <c r="G25" s="315">
        <v>3094890</v>
      </c>
      <c r="H25"/>
      <c r="I25"/>
      <c r="J25"/>
      <c r="K25"/>
      <c r="L25"/>
    </row>
    <row r="26" spans="1:12" s="179" customFormat="1" x14ac:dyDescent="0.25">
      <c r="A26" s="231" t="s">
        <v>182</v>
      </c>
      <c r="B26" s="328" t="s">
        <v>1134</v>
      </c>
      <c r="C26" s="314">
        <v>220200</v>
      </c>
      <c r="D26" s="314" t="s">
        <v>348</v>
      </c>
      <c r="E26" s="326"/>
      <c r="F26" s="315">
        <v>220200</v>
      </c>
      <c r="G26" s="315" t="s">
        <v>348</v>
      </c>
      <c r="H26"/>
      <c r="I26"/>
      <c r="J26"/>
      <c r="K26"/>
      <c r="L26"/>
    </row>
    <row r="27" spans="1:12" s="179" customFormat="1" x14ac:dyDescent="0.25">
      <c r="A27" s="231" t="s">
        <v>360</v>
      </c>
      <c r="B27" s="328" t="s">
        <v>1135</v>
      </c>
      <c r="C27" s="314" t="s">
        <v>361</v>
      </c>
      <c r="D27" s="314">
        <v>1340530</v>
      </c>
      <c r="E27" s="326"/>
      <c r="F27" s="315" t="s">
        <v>361</v>
      </c>
      <c r="G27" s="315">
        <v>1340530</v>
      </c>
      <c r="H27"/>
      <c r="I27"/>
      <c r="J27"/>
      <c r="K27"/>
      <c r="L27"/>
    </row>
    <row r="28" spans="1:12" s="179" customFormat="1" x14ac:dyDescent="0.25">
      <c r="A28" s="231" t="s">
        <v>362</v>
      </c>
      <c r="B28" s="328" t="s">
        <v>1136</v>
      </c>
      <c r="C28" s="314">
        <v>814362</v>
      </c>
      <c r="D28" s="314">
        <v>795693</v>
      </c>
      <c r="E28" s="326"/>
      <c r="F28" s="315">
        <v>814362</v>
      </c>
      <c r="G28" s="315">
        <v>795693</v>
      </c>
      <c r="H28"/>
      <c r="I28"/>
      <c r="J28"/>
      <c r="K28"/>
      <c r="L28"/>
    </row>
    <row r="29" spans="1:12" s="179" customFormat="1" x14ac:dyDescent="0.25">
      <c r="A29" s="231" t="s">
        <v>1123</v>
      </c>
      <c r="B29" s="328" t="s">
        <v>1128</v>
      </c>
      <c r="C29" s="314" t="s">
        <v>348</v>
      </c>
      <c r="D29" s="314" t="s">
        <v>348</v>
      </c>
      <c r="E29" s="326"/>
      <c r="F29" s="315">
        <v>5408435</v>
      </c>
      <c r="G29" s="315">
        <v>2864545</v>
      </c>
      <c r="H29"/>
      <c r="I29"/>
      <c r="J29"/>
      <c r="K29"/>
      <c r="L29"/>
    </row>
    <row r="30" spans="1:12" s="179" customFormat="1" x14ac:dyDescent="0.25">
      <c r="A30" s="231" t="s">
        <v>202</v>
      </c>
      <c r="B30" s="328" t="s">
        <v>213</v>
      </c>
      <c r="C30" s="314">
        <v>164288</v>
      </c>
      <c r="D30" s="314">
        <v>1443792</v>
      </c>
      <c r="E30" s="326"/>
      <c r="F30" s="315">
        <v>164288</v>
      </c>
      <c r="G30" s="315">
        <v>1443792</v>
      </c>
      <c r="H30"/>
      <c r="I30"/>
      <c r="J30"/>
      <c r="K30"/>
      <c r="L30"/>
    </row>
    <row r="31" spans="1:12" s="182" customFormat="1" ht="30" x14ac:dyDescent="0.25">
      <c r="A31" s="294" t="s">
        <v>363</v>
      </c>
      <c r="B31" s="295" t="s">
        <v>541</v>
      </c>
      <c r="C31" s="320">
        <v>52041237</v>
      </c>
      <c r="D31" s="259">
        <v>36156169</v>
      </c>
      <c r="E31" s="325"/>
      <c r="F31" s="259">
        <v>57449672</v>
      </c>
      <c r="G31" s="259">
        <v>39020714</v>
      </c>
      <c r="H31"/>
      <c r="I31"/>
      <c r="J31"/>
      <c r="K31"/>
      <c r="L31"/>
    </row>
    <row r="33" spans="1:12" ht="15.75" x14ac:dyDescent="0.25">
      <c r="C33" s="425" t="s">
        <v>67</v>
      </c>
      <c r="D33" s="425"/>
      <c r="E33" s="330"/>
      <c r="F33" s="426" t="s">
        <v>68</v>
      </c>
      <c r="G33" s="426"/>
    </row>
    <row r="34" spans="1:12" ht="45" x14ac:dyDescent="0.25">
      <c r="A34" s="415" t="s">
        <v>365</v>
      </c>
      <c r="B34" s="415" t="s">
        <v>542</v>
      </c>
      <c r="C34" s="319">
        <v>44926</v>
      </c>
      <c r="D34" s="319">
        <v>44561</v>
      </c>
      <c r="E34" s="323"/>
      <c r="F34" s="319">
        <v>44926</v>
      </c>
      <c r="G34" s="319">
        <v>44561</v>
      </c>
    </row>
    <row r="35" spans="1:12" x14ac:dyDescent="0.25">
      <c r="C35" s="258" t="s">
        <v>15</v>
      </c>
      <c r="D35" s="258" t="s">
        <v>15</v>
      </c>
      <c r="E35" s="324"/>
      <c r="F35" s="258" t="s">
        <v>15</v>
      </c>
      <c r="G35" s="258" t="s">
        <v>15</v>
      </c>
    </row>
    <row r="36" spans="1:12" s="182" customFormat="1" x14ac:dyDescent="0.25">
      <c r="A36" s="297" t="s">
        <v>366</v>
      </c>
      <c r="B36" s="333" t="s">
        <v>543</v>
      </c>
      <c r="C36" s="298"/>
      <c r="D36" s="298"/>
      <c r="E36" s="329"/>
      <c r="F36" s="299"/>
      <c r="G36" s="299"/>
    </row>
    <row r="37" spans="1:12" s="179" customFormat="1" x14ac:dyDescent="0.25">
      <c r="A37" s="231" t="s">
        <v>367</v>
      </c>
      <c r="B37" s="328" t="s">
        <v>544</v>
      </c>
      <c r="C37" s="314">
        <v>7741949</v>
      </c>
      <c r="D37" s="314">
        <v>10827721</v>
      </c>
      <c r="E37" s="326"/>
      <c r="F37" s="315">
        <v>11523403</v>
      </c>
      <c r="G37" s="315">
        <v>14131607</v>
      </c>
      <c r="H37"/>
      <c r="I37"/>
      <c r="J37"/>
      <c r="K37"/>
      <c r="L37"/>
    </row>
    <row r="38" spans="1:12" s="182" customFormat="1" x14ac:dyDescent="0.25">
      <c r="A38" s="297" t="s">
        <v>368</v>
      </c>
      <c r="B38" s="333" t="s">
        <v>545</v>
      </c>
      <c r="C38" s="298"/>
      <c r="D38" s="298"/>
      <c r="E38" s="329"/>
      <c r="F38" s="299"/>
      <c r="G38" s="299"/>
    </row>
    <row r="39" spans="1:12" s="179" customFormat="1" x14ac:dyDescent="0.25">
      <c r="A39" s="231" t="s">
        <v>367</v>
      </c>
      <c r="B39" s="328" t="s">
        <v>544</v>
      </c>
      <c r="C39" s="314">
        <v>15821137</v>
      </c>
      <c r="D39" s="314">
        <v>12343652</v>
      </c>
      <c r="E39" s="326"/>
      <c r="F39" s="315">
        <v>17386223</v>
      </c>
      <c r="G39" s="315">
        <v>13053795</v>
      </c>
      <c r="H39"/>
      <c r="I39"/>
      <c r="J39"/>
      <c r="K39"/>
      <c r="L39"/>
    </row>
  </sheetData>
  <mergeCells count="4">
    <mergeCell ref="F5:G5"/>
    <mergeCell ref="C5:D5"/>
    <mergeCell ref="C33:D33"/>
    <mergeCell ref="F33:G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5"/>
  <sheetViews>
    <sheetView showGridLines="0" zoomScale="90" zoomScaleNormal="90" workbookViewId="0">
      <selection activeCell="B34" sqref="B34"/>
    </sheetView>
  </sheetViews>
  <sheetFormatPr defaultColWidth="8.85546875" defaultRowHeight="15" x14ac:dyDescent="0.25"/>
  <cols>
    <col min="1" max="1" width="60" style="45" customWidth="1"/>
    <col min="2" max="2" width="56.7109375" style="45" customWidth="1"/>
    <col min="3" max="3" width="16.28515625" style="45" customWidth="1"/>
    <col min="4" max="4" width="15.85546875" style="45" customWidth="1"/>
    <col min="5" max="5" width="16.42578125" style="45" customWidth="1"/>
    <col min="6" max="6" width="2.85546875" style="45" customWidth="1"/>
    <col min="7" max="7" width="15.85546875" style="45" customWidth="1"/>
    <col min="8" max="8" width="16.42578125" style="45" customWidth="1"/>
    <col min="9" max="16384" width="8.85546875" style="45"/>
  </cols>
  <sheetData>
    <row r="1" spans="1:8"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8" s="57" customFormat="1" ht="15" customHeight="1" x14ac:dyDescent="0.25">
      <c r="A2" s="96"/>
      <c r="B2" s="96"/>
      <c r="D2" s="425" t="s">
        <v>98</v>
      </c>
      <c r="E2" s="425"/>
      <c r="F2" s="162"/>
      <c r="G2" s="426" t="s">
        <v>68</v>
      </c>
      <c r="H2" s="426"/>
    </row>
    <row r="3" spans="1:8" x14ac:dyDescent="0.25">
      <c r="A3" s="185" t="s">
        <v>6</v>
      </c>
      <c r="B3" s="186" t="s">
        <v>95</v>
      </c>
      <c r="C3" s="55" t="s">
        <v>7</v>
      </c>
      <c r="D3" s="55">
        <v>2022</v>
      </c>
      <c r="E3" s="40">
        <v>2021</v>
      </c>
      <c r="G3" s="55">
        <v>2022</v>
      </c>
      <c r="H3" s="40">
        <v>2021</v>
      </c>
    </row>
    <row r="4" spans="1:8" x14ac:dyDescent="0.25">
      <c r="A4" s="142"/>
      <c r="B4" s="142"/>
      <c r="C4" s="143"/>
      <c r="D4" s="274" t="s">
        <v>8</v>
      </c>
      <c r="E4" s="274" t="s">
        <v>8</v>
      </c>
      <c r="F4" s="275"/>
      <c r="G4" s="274" t="s">
        <v>8</v>
      </c>
      <c r="H4" s="274" t="s">
        <v>8</v>
      </c>
    </row>
    <row r="5" spans="1:8" x14ac:dyDescent="0.25">
      <c r="A5" s="46" t="s">
        <v>69</v>
      </c>
      <c r="B5" s="1" t="s">
        <v>9</v>
      </c>
      <c r="C5" s="80">
        <v>4</v>
      </c>
      <c r="D5" s="66">
        <v>296000232</v>
      </c>
      <c r="E5" s="66">
        <v>125787322</v>
      </c>
      <c r="G5" s="66">
        <v>351131631</v>
      </c>
      <c r="H5" s="66">
        <v>182698606</v>
      </c>
    </row>
    <row r="6" spans="1:8" x14ac:dyDescent="0.25">
      <c r="A6" s="47" t="s">
        <v>417</v>
      </c>
      <c r="B6" s="44" t="s">
        <v>560</v>
      </c>
      <c r="C6" s="79">
        <v>5</v>
      </c>
      <c r="D6" s="66">
        <v>7191743</v>
      </c>
      <c r="E6" s="78">
        <v>5002481</v>
      </c>
      <c r="G6" s="66">
        <v>8073037</v>
      </c>
      <c r="H6" s="78">
        <v>5641319</v>
      </c>
    </row>
    <row r="7" spans="1:8" x14ac:dyDescent="0.25">
      <c r="A7" s="47" t="s">
        <v>70</v>
      </c>
      <c r="B7" s="44" t="s">
        <v>103</v>
      </c>
      <c r="C7" s="79">
        <v>6</v>
      </c>
      <c r="D7" s="66">
        <v>-147049033</v>
      </c>
      <c r="E7" s="78">
        <v>-60705009</v>
      </c>
      <c r="G7" s="66">
        <v>-153347478</v>
      </c>
      <c r="H7" s="78">
        <v>-67865715</v>
      </c>
    </row>
    <row r="8" spans="1:8" x14ac:dyDescent="0.25">
      <c r="A8" s="47" t="s">
        <v>418</v>
      </c>
      <c r="B8" s="44" t="s">
        <v>561</v>
      </c>
      <c r="C8" s="79">
        <v>7</v>
      </c>
      <c r="D8" s="66">
        <v>-18622046</v>
      </c>
      <c r="E8" s="66">
        <v>-16460878</v>
      </c>
      <c r="G8" s="66">
        <v>-32456251</v>
      </c>
      <c r="H8" s="66">
        <v>-28644836</v>
      </c>
    </row>
    <row r="9" spans="1:8" x14ac:dyDescent="0.25">
      <c r="A9" s="47" t="s">
        <v>419</v>
      </c>
      <c r="B9" s="44" t="s">
        <v>96</v>
      </c>
      <c r="C9" s="79">
        <v>8</v>
      </c>
      <c r="D9" s="66">
        <v>-97201639</v>
      </c>
      <c r="E9" s="66">
        <v>-18045926</v>
      </c>
      <c r="G9" s="66">
        <v>-100867144</v>
      </c>
      <c r="H9" s="66">
        <v>-22686206</v>
      </c>
    </row>
    <row r="10" spans="1:8" x14ac:dyDescent="0.25">
      <c r="A10" s="48" t="s">
        <v>4</v>
      </c>
      <c r="B10" s="2" t="s">
        <v>4</v>
      </c>
      <c r="C10" s="49"/>
      <c r="D10" s="65">
        <v>40319257</v>
      </c>
      <c r="E10" s="65">
        <v>35577990</v>
      </c>
      <c r="G10" s="65">
        <v>72533795</v>
      </c>
      <c r="H10" s="65">
        <v>69143168</v>
      </c>
    </row>
    <row r="11" spans="1:8" x14ac:dyDescent="0.25">
      <c r="A11" s="47" t="s">
        <v>247</v>
      </c>
      <c r="B11" s="44" t="s">
        <v>464</v>
      </c>
      <c r="C11" s="79">
        <v>10.4</v>
      </c>
      <c r="D11" s="66">
        <v>-35303616</v>
      </c>
      <c r="E11" s="66">
        <v>-36904301</v>
      </c>
      <c r="G11" s="66">
        <v>-53162148</v>
      </c>
      <c r="H11" s="66">
        <v>-54710050</v>
      </c>
    </row>
    <row r="12" spans="1:8" x14ac:dyDescent="0.25">
      <c r="A12" s="48" t="s">
        <v>420</v>
      </c>
      <c r="B12" s="2" t="s">
        <v>562</v>
      </c>
      <c r="C12" s="49"/>
      <c r="D12" s="65">
        <v>5015641</v>
      </c>
      <c r="E12" s="259">
        <v>-1326311</v>
      </c>
      <c r="G12" s="65">
        <v>19371647</v>
      </c>
      <c r="H12" s="65">
        <v>14433118</v>
      </c>
    </row>
    <row r="13" spans="1:8" x14ac:dyDescent="0.25">
      <c r="A13" s="47" t="s">
        <v>557</v>
      </c>
      <c r="B13" s="44" t="s">
        <v>563</v>
      </c>
      <c r="C13" s="79">
        <v>11</v>
      </c>
      <c r="D13" s="66">
        <v>6536774</v>
      </c>
      <c r="E13" s="78">
        <v>58286236</v>
      </c>
      <c r="G13" s="66" t="s">
        <v>348</v>
      </c>
      <c r="H13" s="78" t="s">
        <v>348</v>
      </c>
    </row>
    <row r="14" spans="1:8" x14ac:dyDescent="0.25">
      <c r="A14" s="47" t="s">
        <v>91</v>
      </c>
      <c r="B14" s="44" t="s">
        <v>97</v>
      </c>
      <c r="C14" s="79" t="s">
        <v>558</v>
      </c>
      <c r="D14" s="66">
        <v>54910</v>
      </c>
      <c r="E14" s="78">
        <v>6905</v>
      </c>
      <c r="G14" s="66">
        <v>61559</v>
      </c>
      <c r="H14" s="78">
        <v>7607</v>
      </c>
    </row>
    <row r="15" spans="1:8" x14ac:dyDescent="0.25">
      <c r="A15" s="47" t="s">
        <v>10</v>
      </c>
      <c r="B15" s="44" t="s">
        <v>564</v>
      </c>
      <c r="C15" s="79" t="s">
        <v>559</v>
      </c>
      <c r="D15" s="66">
        <v>-617004</v>
      </c>
      <c r="E15" s="78">
        <v>-2121135</v>
      </c>
      <c r="G15" s="66">
        <v>-1227749</v>
      </c>
      <c r="H15" s="78">
        <v>-2407894</v>
      </c>
    </row>
    <row r="16" spans="1:8" x14ac:dyDescent="0.25">
      <c r="A16" s="48" t="s">
        <v>141</v>
      </c>
      <c r="B16" s="2" t="s">
        <v>11</v>
      </c>
      <c r="C16" s="50"/>
      <c r="D16" s="64">
        <v>10990321</v>
      </c>
      <c r="E16" s="64">
        <v>54845695</v>
      </c>
      <c r="G16" s="64">
        <v>18205457</v>
      </c>
      <c r="H16" s="64">
        <v>12032831</v>
      </c>
    </row>
    <row r="17" spans="1:8" x14ac:dyDescent="0.25">
      <c r="A17" s="51" t="s">
        <v>273</v>
      </c>
      <c r="B17" s="3" t="s">
        <v>12</v>
      </c>
      <c r="C17" s="79">
        <v>15</v>
      </c>
      <c r="D17" s="66" t="s">
        <v>348</v>
      </c>
      <c r="E17" s="66" t="s">
        <v>348</v>
      </c>
      <c r="G17" s="66">
        <v>-2045654</v>
      </c>
      <c r="H17" s="66">
        <v>-1936172</v>
      </c>
    </row>
    <row r="18" spans="1:8" ht="15.75" thickBot="1" x14ac:dyDescent="0.3">
      <c r="A18" s="56" t="s">
        <v>129</v>
      </c>
      <c r="B18" s="52" t="s">
        <v>13</v>
      </c>
      <c r="C18" s="53"/>
      <c r="D18" s="63">
        <v>10990321</v>
      </c>
      <c r="E18" s="63">
        <v>54845695</v>
      </c>
      <c r="G18" s="63">
        <v>16159803</v>
      </c>
      <c r="H18" s="63">
        <v>10096659</v>
      </c>
    </row>
    <row r="19" spans="1:8" ht="15.75" thickTop="1" x14ac:dyDescent="0.25">
      <c r="A19" s="47" t="s">
        <v>92</v>
      </c>
      <c r="B19" s="44" t="s">
        <v>565</v>
      </c>
      <c r="C19" s="79"/>
      <c r="D19" s="66"/>
      <c r="E19" s="78"/>
      <c r="G19" s="66"/>
      <c r="H19" s="78"/>
    </row>
    <row r="20" spans="1:8" x14ac:dyDescent="0.25">
      <c r="A20" s="177" t="s">
        <v>93</v>
      </c>
      <c r="B20" s="178" t="s">
        <v>566</v>
      </c>
      <c r="C20" s="79"/>
      <c r="D20" s="66">
        <v>10990321</v>
      </c>
      <c r="E20" s="78">
        <v>54845695</v>
      </c>
      <c r="G20" s="66">
        <v>12467649</v>
      </c>
      <c r="H20" s="78">
        <v>5827026</v>
      </c>
    </row>
    <row r="21" spans="1:8" x14ac:dyDescent="0.25">
      <c r="A21" s="177" t="s">
        <v>94</v>
      </c>
      <c r="B21" s="178" t="s">
        <v>104</v>
      </c>
      <c r="C21" s="79"/>
      <c r="D21" s="66" t="s">
        <v>348</v>
      </c>
      <c r="E21" s="78" t="s">
        <v>348</v>
      </c>
      <c r="G21" s="66">
        <v>3692154</v>
      </c>
      <c r="H21" s="78">
        <v>4269633</v>
      </c>
    </row>
    <row r="22" spans="1:8" x14ac:dyDescent="0.25">
      <c r="A22" s="173"/>
      <c r="B22" s="155"/>
      <c r="C22" s="174"/>
      <c r="D22" s="175"/>
      <c r="E22" s="176"/>
      <c r="G22" s="175"/>
      <c r="H22" s="176"/>
    </row>
    <row r="23" spans="1:8" x14ac:dyDescent="0.25">
      <c r="A23" s="381"/>
    </row>
    <row r="24" spans="1:8" ht="15.75" x14ac:dyDescent="0.25">
      <c r="A24" s="141"/>
      <c r="B24" s="141"/>
    </row>
    <row r="25" spans="1:8" x14ac:dyDescent="0.25">
      <c r="A25" s="189" t="s">
        <v>100</v>
      </c>
      <c r="B25" s="190" t="s">
        <v>105</v>
      </c>
      <c r="C25" s="6" t="s">
        <v>14</v>
      </c>
      <c r="D25" s="55">
        <f>D3</f>
        <v>2022</v>
      </c>
      <c r="E25" s="55">
        <f>E3</f>
        <v>2021</v>
      </c>
      <c r="F25" s="187"/>
      <c r="G25" s="55">
        <f>G3</f>
        <v>2022</v>
      </c>
      <c r="H25" s="55">
        <f>H3</f>
        <v>2021</v>
      </c>
    </row>
    <row r="26" spans="1:8" x14ac:dyDescent="0.25">
      <c r="A26" s="142"/>
      <c r="B26" s="142"/>
      <c r="C26" s="143"/>
      <c r="D26" s="274" t="s">
        <v>15</v>
      </c>
      <c r="E26" s="274" t="s">
        <v>16</v>
      </c>
      <c r="F26" s="275"/>
      <c r="G26" s="274" t="s">
        <v>15</v>
      </c>
      <c r="H26" s="274" t="s">
        <v>16</v>
      </c>
    </row>
    <row r="27" spans="1:8" s="179" customFormat="1" x14ac:dyDescent="0.25">
      <c r="A27" s="48" t="s">
        <v>567</v>
      </c>
      <c r="B27" s="2" t="s">
        <v>571</v>
      </c>
      <c r="C27" s="50"/>
      <c r="D27" s="64">
        <v>10990321</v>
      </c>
      <c r="E27" s="64">
        <v>54845695</v>
      </c>
      <c r="F27" s="45"/>
      <c r="G27" s="64">
        <v>16159803</v>
      </c>
      <c r="H27" s="64">
        <v>10096659</v>
      </c>
    </row>
    <row r="28" spans="1:8" s="182" customFormat="1" ht="30" x14ac:dyDescent="0.25">
      <c r="A28" s="183" t="s">
        <v>421</v>
      </c>
      <c r="B28" s="183" t="s">
        <v>572</v>
      </c>
      <c r="C28" s="184"/>
      <c r="D28" s="180"/>
      <c r="E28" s="181"/>
      <c r="G28" s="180"/>
      <c r="H28" s="181"/>
    </row>
    <row r="29" spans="1:8" ht="30" x14ac:dyDescent="0.25">
      <c r="A29" s="192" t="s">
        <v>568</v>
      </c>
      <c r="B29" s="193" t="s">
        <v>573</v>
      </c>
      <c r="C29" s="62" t="s">
        <v>582</v>
      </c>
      <c r="D29" s="59" t="s">
        <v>348</v>
      </c>
      <c r="E29" s="59">
        <v>34762721</v>
      </c>
      <c r="G29" s="59" t="s">
        <v>578</v>
      </c>
      <c r="H29" s="59">
        <v>34762721</v>
      </c>
    </row>
    <row r="30" spans="1:8" x14ac:dyDescent="0.25">
      <c r="A30" s="194" t="s">
        <v>101</v>
      </c>
      <c r="B30" s="193" t="s">
        <v>574</v>
      </c>
      <c r="C30" s="10"/>
      <c r="D30" s="59">
        <v>329736</v>
      </c>
      <c r="E30" s="59">
        <v>-1075235</v>
      </c>
      <c r="G30" s="59">
        <v>388781</v>
      </c>
      <c r="H30" s="59">
        <v>-1403458</v>
      </c>
    </row>
    <row r="31" spans="1:8" x14ac:dyDescent="0.25">
      <c r="A31" s="77" t="s">
        <v>569</v>
      </c>
      <c r="B31" s="14" t="s">
        <v>575</v>
      </c>
      <c r="C31" s="73"/>
      <c r="D31" s="68">
        <v>329736</v>
      </c>
      <c r="E31" s="59">
        <v>33687486</v>
      </c>
      <c r="G31" s="68" t="s">
        <v>579</v>
      </c>
      <c r="H31" s="59">
        <v>33359263</v>
      </c>
    </row>
    <row r="32" spans="1:8" ht="15.75" thickBot="1" x14ac:dyDescent="0.3">
      <c r="A32" s="9" t="s">
        <v>570</v>
      </c>
      <c r="B32" s="4" t="s">
        <v>576</v>
      </c>
      <c r="C32" s="11"/>
      <c r="D32" s="67">
        <v>11320057</v>
      </c>
      <c r="E32" s="67">
        <v>88533181</v>
      </c>
      <c r="G32" s="67" t="s">
        <v>580</v>
      </c>
      <c r="H32" s="67">
        <v>43455922</v>
      </c>
    </row>
    <row r="33" spans="1:8" ht="15.75" thickTop="1" x14ac:dyDescent="0.25">
      <c r="A33" s="47" t="s">
        <v>102</v>
      </c>
      <c r="B33" s="44" t="s">
        <v>577</v>
      </c>
      <c r="C33" s="260"/>
      <c r="D33" s="261"/>
      <c r="E33" s="262"/>
      <c r="F33" s="179"/>
      <c r="G33" s="261"/>
      <c r="H33" s="262"/>
    </row>
    <row r="34" spans="1:8" x14ac:dyDescent="0.25">
      <c r="A34" s="177" t="s">
        <v>93</v>
      </c>
      <c r="B34" s="178" t="s">
        <v>566</v>
      </c>
      <c r="C34" s="260"/>
      <c r="D34" s="261">
        <v>11320057</v>
      </c>
      <c r="E34" s="262">
        <v>88533181</v>
      </c>
      <c r="F34" s="179"/>
      <c r="G34" s="261" t="s">
        <v>581</v>
      </c>
      <c r="H34" s="262">
        <v>39289810</v>
      </c>
    </row>
    <row r="35" spans="1:8" x14ac:dyDescent="0.25">
      <c r="A35" s="177" t="s">
        <v>94</v>
      </c>
      <c r="B35" s="178" t="s">
        <v>104</v>
      </c>
      <c r="C35" s="260"/>
      <c r="D35" s="261" t="s">
        <v>348</v>
      </c>
      <c r="E35" s="262" t="s">
        <v>348</v>
      </c>
      <c r="F35" s="179"/>
      <c r="G35" s="261">
        <v>3710777</v>
      </c>
      <c r="H35" s="262">
        <v>4166112</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2"/>
  <sheetViews>
    <sheetView showGridLines="0" topLeftCell="A28" zoomScale="90" zoomScaleNormal="90" workbookViewId="0">
      <selection activeCell="B63" sqref="B63"/>
    </sheetView>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8" ht="18.75" x14ac:dyDescent="0.25">
      <c r="A2" s="5"/>
      <c r="B2" s="5"/>
      <c r="D2" s="425" t="s">
        <v>98</v>
      </c>
      <c r="E2" s="425"/>
      <c r="F2" s="162"/>
      <c r="G2" s="426" t="s">
        <v>68</v>
      </c>
      <c r="H2" s="426"/>
    </row>
    <row r="3" spans="1:8" x14ac:dyDescent="0.25">
      <c r="A3" s="147" t="s">
        <v>106</v>
      </c>
      <c r="B3" s="147" t="s">
        <v>119</v>
      </c>
      <c r="C3" s="148" t="s">
        <v>14</v>
      </c>
      <c r="D3" s="149">
        <v>44926</v>
      </c>
      <c r="E3" s="149">
        <v>44561</v>
      </c>
      <c r="G3" s="149">
        <v>44926</v>
      </c>
      <c r="H3" s="149">
        <v>44561</v>
      </c>
    </row>
    <row r="4" spans="1:8" s="146" customFormat="1" x14ac:dyDescent="0.25">
      <c r="A4" s="144"/>
      <c r="B4" s="144"/>
      <c r="C4" s="145"/>
      <c r="D4" s="16" t="s">
        <v>15</v>
      </c>
      <c r="E4" s="16" t="s">
        <v>15</v>
      </c>
      <c r="F4" s="273"/>
      <c r="G4" s="16" t="s">
        <v>15</v>
      </c>
      <c r="H4" s="16" t="s">
        <v>15</v>
      </c>
    </row>
    <row r="5" spans="1:8" s="146" customFormat="1" x14ac:dyDescent="0.25">
      <c r="A5" s="164" t="s">
        <v>422</v>
      </c>
      <c r="B5" s="164" t="s">
        <v>426</v>
      </c>
      <c r="C5" s="195"/>
      <c r="D5" s="196"/>
      <c r="E5" s="196"/>
      <c r="F5" s="140"/>
      <c r="G5" s="196"/>
      <c r="H5" s="196"/>
    </row>
    <row r="6" spans="1:8" x14ac:dyDescent="0.25">
      <c r="A6" s="17" t="s">
        <v>107</v>
      </c>
      <c r="B6" s="17" t="s">
        <v>585</v>
      </c>
      <c r="C6" s="18"/>
      <c r="D6" s="58"/>
      <c r="E6" s="58"/>
      <c r="G6" s="58"/>
      <c r="H6" s="58"/>
    </row>
    <row r="7" spans="1:8" x14ac:dyDescent="0.25">
      <c r="A7" s="44" t="s">
        <v>423</v>
      </c>
      <c r="B7" s="44" t="s">
        <v>17</v>
      </c>
      <c r="C7" s="81">
        <v>10.1</v>
      </c>
      <c r="D7" s="59">
        <v>3055296</v>
      </c>
      <c r="E7" s="59">
        <v>2121767</v>
      </c>
      <c r="G7" s="59">
        <v>5163305</v>
      </c>
      <c r="H7" s="59">
        <v>4163016</v>
      </c>
    </row>
    <row r="8" spans="1:8" x14ac:dyDescent="0.25">
      <c r="A8" s="44" t="s">
        <v>424</v>
      </c>
      <c r="B8" s="44" t="s">
        <v>116</v>
      </c>
      <c r="C8" s="81"/>
      <c r="D8" s="59" t="s">
        <v>348</v>
      </c>
      <c r="E8" s="59" t="s">
        <v>348</v>
      </c>
      <c r="G8" s="59" t="s">
        <v>372</v>
      </c>
      <c r="H8" s="59">
        <v>6720</v>
      </c>
    </row>
    <row r="9" spans="1:8" x14ac:dyDescent="0.25">
      <c r="A9" s="44" t="s">
        <v>18</v>
      </c>
      <c r="B9" s="44" t="s">
        <v>586</v>
      </c>
      <c r="C9" s="81">
        <v>10.199999999999999</v>
      </c>
      <c r="D9" s="59">
        <v>681454229</v>
      </c>
      <c r="E9" s="59">
        <v>685805790</v>
      </c>
      <c r="G9" s="59">
        <v>1097824064</v>
      </c>
      <c r="H9" s="59">
        <v>1105768949</v>
      </c>
    </row>
    <row r="10" spans="1:8" x14ac:dyDescent="0.25">
      <c r="A10" s="44" t="s">
        <v>19</v>
      </c>
      <c r="B10" s="44" t="s">
        <v>587</v>
      </c>
      <c r="C10" s="81"/>
      <c r="D10" s="59">
        <v>4250</v>
      </c>
      <c r="E10" s="59" t="s">
        <v>348</v>
      </c>
      <c r="G10" s="59">
        <v>5326259</v>
      </c>
      <c r="H10" s="59">
        <v>2332465</v>
      </c>
    </row>
    <row r="11" spans="1:8" x14ac:dyDescent="0.25">
      <c r="A11" s="44" t="s">
        <v>21</v>
      </c>
      <c r="B11" s="44" t="s">
        <v>22</v>
      </c>
      <c r="C11" s="81">
        <v>10.3</v>
      </c>
      <c r="D11" s="59">
        <v>14471389</v>
      </c>
      <c r="E11" s="59">
        <v>14635417</v>
      </c>
      <c r="G11" s="59">
        <v>14932892</v>
      </c>
      <c r="H11" s="59">
        <v>15086525</v>
      </c>
    </row>
    <row r="12" spans="1:8" x14ac:dyDescent="0.25">
      <c r="A12" s="44" t="s">
        <v>71</v>
      </c>
      <c r="B12" s="44" t="s">
        <v>588</v>
      </c>
      <c r="C12" s="81">
        <v>11</v>
      </c>
      <c r="D12" s="59">
        <v>134441393</v>
      </c>
      <c r="E12" s="59">
        <v>134396393</v>
      </c>
      <c r="G12" s="59">
        <v>46422</v>
      </c>
      <c r="H12" s="59">
        <v>1422</v>
      </c>
    </row>
    <row r="13" spans="1:8" x14ac:dyDescent="0.25">
      <c r="A13" s="44" t="s">
        <v>20</v>
      </c>
      <c r="B13" s="44" t="s">
        <v>589</v>
      </c>
      <c r="C13" s="81"/>
      <c r="D13" s="59" t="s">
        <v>348</v>
      </c>
      <c r="E13" s="59" t="s">
        <v>348</v>
      </c>
      <c r="G13" s="59">
        <v>1007865</v>
      </c>
      <c r="H13" s="59">
        <v>1108651</v>
      </c>
    </row>
    <row r="14" spans="1:8" x14ac:dyDescent="0.25">
      <c r="A14" s="150" t="s">
        <v>425</v>
      </c>
      <c r="B14" s="150" t="s">
        <v>590</v>
      </c>
      <c r="C14" s="151"/>
      <c r="D14" s="152">
        <v>833426557</v>
      </c>
      <c r="E14" s="152">
        <v>836959367</v>
      </c>
      <c r="G14" s="152">
        <v>1124300807</v>
      </c>
      <c r="H14" s="152">
        <v>1128467748</v>
      </c>
    </row>
    <row r="15" spans="1:8" x14ac:dyDescent="0.25">
      <c r="A15" s="156"/>
      <c r="B15" s="156"/>
      <c r="C15" s="160"/>
      <c r="D15" s="158"/>
      <c r="E15" s="158"/>
      <c r="G15" s="158"/>
      <c r="H15" s="158"/>
    </row>
    <row r="16" spans="1:8" x14ac:dyDescent="0.25">
      <c r="A16" s="17" t="s">
        <v>23</v>
      </c>
      <c r="B16" s="17" t="s">
        <v>591</v>
      </c>
      <c r="C16" s="83"/>
      <c r="D16" s="74"/>
      <c r="E16" s="58"/>
      <c r="G16" s="74"/>
      <c r="H16" s="58"/>
    </row>
    <row r="17" spans="1:8" x14ac:dyDescent="0.25">
      <c r="A17" s="44" t="s">
        <v>24</v>
      </c>
      <c r="B17" s="44" t="s">
        <v>25</v>
      </c>
      <c r="C17" s="82">
        <v>12</v>
      </c>
      <c r="D17" s="59">
        <v>425526</v>
      </c>
      <c r="E17" s="59">
        <v>517327</v>
      </c>
      <c r="G17" s="59">
        <v>4116461</v>
      </c>
      <c r="H17" s="59">
        <v>3143866</v>
      </c>
    </row>
    <row r="18" spans="1:8" x14ac:dyDescent="0.25">
      <c r="A18" s="44" t="s">
        <v>26</v>
      </c>
      <c r="B18" s="44" t="s">
        <v>27</v>
      </c>
      <c r="C18" s="82">
        <v>13</v>
      </c>
      <c r="D18" s="59" t="s">
        <v>583</v>
      </c>
      <c r="E18" s="59">
        <v>21508872</v>
      </c>
      <c r="G18" s="59" t="s">
        <v>584</v>
      </c>
      <c r="H18" s="59">
        <v>34882006</v>
      </c>
    </row>
    <row r="19" spans="1:8" x14ac:dyDescent="0.25">
      <c r="A19" s="44" t="s">
        <v>108</v>
      </c>
      <c r="B19" s="44" t="s">
        <v>592</v>
      </c>
      <c r="C19" s="82">
        <v>14</v>
      </c>
      <c r="D19" s="59">
        <v>9490098</v>
      </c>
      <c r="E19" s="59">
        <v>1767892</v>
      </c>
      <c r="G19" s="59">
        <v>12426651</v>
      </c>
      <c r="H19" s="59">
        <v>2550217</v>
      </c>
    </row>
    <row r="20" spans="1:8" x14ac:dyDescent="0.25">
      <c r="A20" s="44" t="s">
        <v>273</v>
      </c>
      <c r="B20" s="44" t="s">
        <v>12</v>
      </c>
      <c r="C20" s="82">
        <v>14</v>
      </c>
      <c r="D20" s="59">
        <v>11512</v>
      </c>
      <c r="E20" s="59">
        <v>11512</v>
      </c>
      <c r="G20" s="59">
        <v>11512</v>
      </c>
      <c r="H20" s="59">
        <v>11512</v>
      </c>
    </row>
    <row r="21" spans="1:8" x14ac:dyDescent="0.25">
      <c r="A21" s="44" t="s">
        <v>49</v>
      </c>
      <c r="B21" s="44" t="s">
        <v>50</v>
      </c>
      <c r="C21" s="82">
        <v>16</v>
      </c>
      <c r="D21" s="59">
        <v>92042624</v>
      </c>
      <c r="E21" s="59">
        <v>48513943</v>
      </c>
      <c r="G21" s="59">
        <v>103009740</v>
      </c>
      <c r="H21" s="59">
        <v>63190053</v>
      </c>
    </row>
    <row r="22" spans="1:8" x14ac:dyDescent="0.25">
      <c r="A22" s="150" t="s">
        <v>427</v>
      </c>
      <c r="B22" s="150" t="s">
        <v>594</v>
      </c>
      <c r="C22" s="153"/>
      <c r="D22" s="152">
        <v>124364541</v>
      </c>
      <c r="E22" s="152">
        <v>72319546</v>
      </c>
      <c r="G22" s="152">
        <v>152195880</v>
      </c>
      <c r="H22" s="152">
        <v>103777654</v>
      </c>
    </row>
    <row r="23" spans="1:8" ht="15.75" thickBot="1" x14ac:dyDescent="0.3">
      <c r="A23" s="20" t="s">
        <v>428</v>
      </c>
      <c r="B23" s="20" t="s">
        <v>429</v>
      </c>
      <c r="C23" s="21"/>
      <c r="D23" s="22">
        <v>957791098</v>
      </c>
      <c r="E23" s="22">
        <v>909278913</v>
      </c>
      <c r="G23" s="22">
        <v>1276496687</v>
      </c>
      <c r="H23" s="22">
        <v>1232245402</v>
      </c>
    </row>
    <row r="24" spans="1:8" ht="15.75" thickTop="1" x14ac:dyDescent="0.25"/>
    <row r="25" spans="1:8" x14ac:dyDescent="0.25">
      <c r="A25" s="164" t="s">
        <v>430</v>
      </c>
      <c r="B25" s="164" t="s">
        <v>432</v>
      </c>
      <c r="C25" s="195"/>
      <c r="D25" s="196"/>
      <c r="E25" s="196"/>
      <c r="F25" s="140"/>
      <c r="G25" s="196"/>
      <c r="H25" s="196"/>
    </row>
    <row r="26" spans="1:8" x14ac:dyDescent="0.25">
      <c r="A26" s="17" t="s">
        <v>47</v>
      </c>
      <c r="B26" s="17" t="s">
        <v>604</v>
      </c>
      <c r="C26" s="18"/>
      <c r="D26" s="58"/>
      <c r="E26" s="58"/>
      <c r="G26" s="58"/>
      <c r="H26" s="58"/>
    </row>
    <row r="27" spans="1:8" x14ac:dyDescent="0.25">
      <c r="A27" s="44" t="s">
        <v>28</v>
      </c>
      <c r="B27" s="44" t="s">
        <v>29</v>
      </c>
      <c r="C27" s="62" t="s">
        <v>595</v>
      </c>
      <c r="D27" s="59">
        <v>391598534</v>
      </c>
      <c r="E27" s="59">
        <v>365895957</v>
      </c>
      <c r="G27" s="59">
        <v>391598534</v>
      </c>
      <c r="H27" s="59">
        <v>365895957</v>
      </c>
    </row>
    <row r="28" spans="1:8" x14ac:dyDescent="0.25">
      <c r="A28" s="44" t="s">
        <v>30</v>
      </c>
      <c r="B28" s="44" t="s">
        <v>31</v>
      </c>
      <c r="C28" s="19" t="s">
        <v>596</v>
      </c>
      <c r="D28" s="59">
        <v>36584810</v>
      </c>
      <c r="E28" s="59">
        <v>37176552</v>
      </c>
      <c r="G28" s="59">
        <v>37168879</v>
      </c>
      <c r="H28" s="59">
        <v>38641445</v>
      </c>
    </row>
    <row r="29" spans="1:8" x14ac:dyDescent="0.25">
      <c r="A29" s="44" t="s">
        <v>32</v>
      </c>
      <c r="B29" s="44" t="s">
        <v>33</v>
      </c>
      <c r="C29" s="19"/>
      <c r="D29" s="59">
        <v>19336624</v>
      </c>
      <c r="E29" s="59">
        <v>62270520</v>
      </c>
      <c r="G29" s="59">
        <v>102272149</v>
      </c>
      <c r="H29" s="59">
        <v>143727293</v>
      </c>
    </row>
    <row r="30" spans="1:8" s="182" customFormat="1" x14ac:dyDescent="0.25">
      <c r="A30" s="198" t="s">
        <v>110</v>
      </c>
      <c r="B30" s="198" t="s">
        <v>605</v>
      </c>
      <c r="C30" s="344"/>
      <c r="D30" s="204">
        <v>447519968</v>
      </c>
      <c r="E30" s="204">
        <v>465343029</v>
      </c>
      <c r="G30" s="204">
        <v>531039562</v>
      </c>
      <c r="H30" s="204">
        <v>548264695</v>
      </c>
    </row>
    <row r="31" spans="1:8" s="182" customFormat="1" x14ac:dyDescent="0.25">
      <c r="A31" s="193" t="s">
        <v>109</v>
      </c>
      <c r="B31" s="193" t="s">
        <v>104</v>
      </c>
      <c r="C31" s="19" t="s">
        <v>597</v>
      </c>
      <c r="D31" s="59" t="s">
        <v>348</v>
      </c>
      <c r="E31" s="59" t="s">
        <v>348</v>
      </c>
      <c r="F31"/>
      <c r="G31" s="59">
        <v>100247555</v>
      </c>
      <c r="H31" s="59">
        <v>99547615</v>
      </c>
    </row>
    <row r="32" spans="1:8" x14ac:dyDescent="0.25">
      <c r="A32" s="150" t="s">
        <v>431</v>
      </c>
      <c r="B32" s="150" t="s">
        <v>80</v>
      </c>
      <c r="C32" s="153"/>
      <c r="D32" s="152">
        <v>447519968</v>
      </c>
      <c r="E32" s="152">
        <v>465343029</v>
      </c>
      <c r="G32" s="152">
        <v>631287117</v>
      </c>
      <c r="H32" s="152">
        <v>647812310</v>
      </c>
    </row>
    <row r="33" spans="1:8" x14ac:dyDescent="0.25">
      <c r="A33" s="156"/>
      <c r="B33" s="156"/>
      <c r="C33" s="157"/>
      <c r="D33" s="158"/>
      <c r="E33" s="158"/>
      <c r="G33" s="158"/>
      <c r="H33" s="158"/>
    </row>
    <row r="34" spans="1:8" x14ac:dyDescent="0.25">
      <c r="A34" s="17" t="s">
        <v>120</v>
      </c>
      <c r="B34" s="17" t="s">
        <v>606</v>
      </c>
      <c r="C34" s="18"/>
      <c r="D34" s="75"/>
      <c r="E34" s="58"/>
      <c r="G34" s="75"/>
      <c r="H34" s="58"/>
    </row>
    <row r="35" spans="1:8" x14ac:dyDescent="0.25">
      <c r="A35" s="44" t="s">
        <v>72</v>
      </c>
      <c r="B35" s="44" t="s">
        <v>121</v>
      </c>
      <c r="C35" s="19">
        <v>18</v>
      </c>
      <c r="D35" s="59">
        <v>3294185</v>
      </c>
      <c r="E35" s="59">
        <v>3426477</v>
      </c>
      <c r="G35" s="59">
        <v>4645953</v>
      </c>
      <c r="H35" s="59">
        <v>4800612</v>
      </c>
    </row>
    <row r="36" spans="1:8" x14ac:dyDescent="0.25">
      <c r="A36" s="44" t="s">
        <v>111</v>
      </c>
      <c r="B36" s="44" t="s">
        <v>117</v>
      </c>
      <c r="C36" s="19">
        <v>20</v>
      </c>
      <c r="D36" s="59">
        <v>14184247</v>
      </c>
      <c r="E36" s="59">
        <v>14199182</v>
      </c>
      <c r="G36" s="59">
        <v>14643605</v>
      </c>
      <c r="H36" s="59">
        <v>14647122</v>
      </c>
    </row>
    <row r="37" spans="1:8" x14ac:dyDescent="0.25">
      <c r="A37" s="44" t="s">
        <v>433</v>
      </c>
      <c r="B37" s="44" t="s">
        <v>607</v>
      </c>
      <c r="C37" s="19">
        <v>20</v>
      </c>
      <c r="D37" s="59">
        <v>100366699</v>
      </c>
      <c r="E37" s="59">
        <v>99966288</v>
      </c>
      <c r="G37" s="59">
        <v>169834882</v>
      </c>
      <c r="H37" s="59">
        <v>160249274</v>
      </c>
    </row>
    <row r="38" spans="1:8" x14ac:dyDescent="0.25">
      <c r="A38" s="44" t="s">
        <v>34</v>
      </c>
      <c r="B38" s="44" t="s">
        <v>35</v>
      </c>
      <c r="C38" s="19" t="s">
        <v>598</v>
      </c>
      <c r="D38" s="59">
        <v>38084750</v>
      </c>
      <c r="E38" s="59">
        <v>38249840</v>
      </c>
      <c r="G38" s="59">
        <v>38084750</v>
      </c>
      <c r="H38" s="59">
        <v>38249840</v>
      </c>
    </row>
    <row r="39" spans="1:8" x14ac:dyDescent="0.25">
      <c r="A39" s="44" t="s">
        <v>73</v>
      </c>
      <c r="B39" s="44" t="s">
        <v>74</v>
      </c>
      <c r="C39" s="19" t="s">
        <v>598</v>
      </c>
      <c r="D39" s="59">
        <v>304906927</v>
      </c>
      <c r="E39" s="59">
        <v>245801904</v>
      </c>
      <c r="G39" s="59">
        <v>329864675</v>
      </c>
      <c r="H39" s="59">
        <v>263957949</v>
      </c>
    </row>
    <row r="40" spans="1:8" x14ac:dyDescent="0.25">
      <c r="A40" s="150" t="s">
        <v>434</v>
      </c>
      <c r="B40" s="150" t="s">
        <v>608</v>
      </c>
      <c r="C40" s="153"/>
      <c r="D40" s="154">
        <v>460836808</v>
      </c>
      <c r="E40" s="154">
        <v>401643691</v>
      </c>
      <c r="G40" s="154">
        <v>557073865</v>
      </c>
      <c r="H40" s="154">
        <v>481904797</v>
      </c>
    </row>
    <row r="41" spans="1:8" x14ac:dyDescent="0.25">
      <c r="A41" s="156"/>
      <c r="B41" s="156"/>
      <c r="C41" s="157"/>
      <c r="D41" s="159"/>
      <c r="E41" s="159"/>
      <c r="G41" s="159"/>
      <c r="H41" s="159"/>
    </row>
    <row r="42" spans="1:8" x14ac:dyDescent="0.25">
      <c r="A42" s="17" t="s">
        <v>112</v>
      </c>
      <c r="B42" s="17" t="s">
        <v>609</v>
      </c>
      <c r="C42" s="18"/>
      <c r="D42" s="75"/>
      <c r="E42" s="58"/>
      <c r="G42" s="75"/>
      <c r="H42" s="58"/>
    </row>
    <row r="43" spans="1:8" x14ac:dyDescent="0.25">
      <c r="A43" s="1" t="s">
        <v>48</v>
      </c>
      <c r="B43" s="44" t="s">
        <v>44</v>
      </c>
      <c r="C43" s="19">
        <v>20</v>
      </c>
      <c r="D43" s="59" t="s">
        <v>361</v>
      </c>
      <c r="E43" s="59" t="s">
        <v>361</v>
      </c>
      <c r="G43" s="59">
        <v>12961766</v>
      </c>
      <c r="H43" s="59" t="s">
        <v>601</v>
      </c>
    </row>
    <row r="44" spans="1:8" x14ac:dyDescent="0.25">
      <c r="A44" s="1" t="s">
        <v>111</v>
      </c>
      <c r="B44" s="44" t="s">
        <v>117</v>
      </c>
      <c r="C44" s="19">
        <v>20</v>
      </c>
      <c r="D44" s="59">
        <v>681707</v>
      </c>
      <c r="E44" s="59">
        <v>739800</v>
      </c>
      <c r="G44" s="59">
        <v>706771</v>
      </c>
      <c r="H44" s="59">
        <v>759197</v>
      </c>
    </row>
    <row r="45" spans="1:8" x14ac:dyDescent="0.25">
      <c r="A45" s="1" t="s">
        <v>34</v>
      </c>
      <c r="B45" s="44" t="s">
        <v>35</v>
      </c>
      <c r="C45" s="19" t="s">
        <v>599</v>
      </c>
      <c r="D45" s="59">
        <v>3658224</v>
      </c>
      <c r="E45" s="59">
        <v>3375254</v>
      </c>
      <c r="G45" s="59">
        <v>3658224</v>
      </c>
      <c r="H45" s="59">
        <v>3612539</v>
      </c>
    </row>
    <row r="46" spans="1:8" x14ac:dyDescent="0.25">
      <c r="A46" s="1" t="s">
        <v>73</v>
      </c>
      <c r="B46" s="44" t="s">
        <v>74</v>
      </c>
      <c r="C46" s="19" t="s">
        <v>599</v>
      </c>
      <c r="D46" s="59">
        <v>8695336</v>
      </c>
      <c r="E46" s="59">
        <v>5755599</v>
      </c>
      <c r="G46" s="59">
        <v>9462671</v>
      </c>
      <c r="H46" s="59">
        <v>6295216</v>
      </c>
    </row>
    <row r="47" spans="1:8" x14ac:dyDescent="0.25">
      <c r="A47" s="1" t="s">
        <v>113</v>
      </c>
      <c r="B47" s="44" t="s">
        <v>118</v>
      </c>
      <c r="C47" s="19">
        <v>21</v>
      </c>
      <c r="D47" s="59" t="s">
        <v>600</v>
      </c>
      <c r="E47" s="59">
        <v>25631148</v>
      </c>
      <c r="G47" s="59">
        <v>36121302</v>
      </c>
      <c r="H47" s="59">
        <v>32920983</v>
      </c>
    </row>
    <row r="48" spans="1:8" x14ac:dyDescent="0.25">
      <c r="A48" s="1" t="s">
        <v>114</v>
      </c>
      <c r="B48" s="44" t="s">
        <v>610</v>
      </c>
      <c r="C48" s="19">
        <v>15</v>
      </c>
      <c r="D48" s="59" t="s">
        <v>348</v>
      </c>
      <c r="E48" s="59" t="s">
        <v>348</v>
      </c>
      <c r="G48" s="59">
        <v>4490381</v>
      </c>
      <c r="H48" s="59">
        <v>4831892</v>
      </c>
    </row>
    <row r="49" spans="1:8" x14ac:dyDescent="0.25">
      <c r="A49" s="44" t="s">
        <v>115</v>
      </c>
      <c r="B49" s="44" t="s">
        <v>611</v>
      </c>
      <c r="C49" s="19">
        <v>21</v>
      </c>
      <c r="D49" s="59">
        <v>7688607</v>
      </c>
      <c r="E49" s="59">
        <v>6790392</v>
      </c>
      <c r="G49" s="59">
        <v>20734590</v>
      </c>
      <c r="H49" s="59" t="s">
        <v>602</v>
      </c>
    </row>
    <row r="50" spans="1:8" x14ac:dyDescent="0.25">
      <c r="A50" s="150" t="s">
        <v>435</v>
      </c>
      <c r="B50" s="150" t="s">
        <v>612</v>
      </c>
      <c r="C50" s="153"/>
      <c r="D50" s="154">
        <v>49434322</v>
      </c>
      <c r="E50" s="154">
        <v>42292193</v>
      </c>
      <c r="G50" s="154">
        <v>88135705</v>
      </c>
      <c r="H50" s="154">
        <v>102528295</v>
      </c>
    </row>
    <row r="51" spans="1:8" ht="15.75" customHeight="1" thickBot="1" x14ac:dyDescent="0.3">
      <c r="A51" s="20" t="s">
        <v>436</v>
      </c>
      <c r="B51" s="20" t="s">
        <v>613</v>
      </c>
      <c r="C51" s="21"/>
      <c r="D51" s="22">
        <v>957791098</v>
      </c>
      <c r="E51" s="22">
        <v>909278913</v>
      </c>
      <c r="G51" s="22" t="s">
        <v>603</v>
      </c>
      <c r="H51" s="22">
        <v>1232245402</v>
      </c>
    </row>
    <row r="52"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51"/>
  <sheetViews>
    <sheetView showGridLines="0" zoomScale="80" zoomScaleNormal="80" workbookViewId="0">
      <pane xSplit="2" ySplit="5" topLeftCell="C23" activePane="bottomRight" state="frozen"/>
      <selection pane="topRight" activeCell="C1" sqref="C1"/>
      <selection pane="bottomLeft" activeCell="A6" sqref="A6"/>
      <selection pane="bottomRight"/>
    </sheetView>
  </sheetViews>
  <sheetFormatPr defaultColWidth="8.85546875" defaultRowHeight="15" x14ac:dyDescent="0.25"/>
  <cols>
    <col min="1" max="1" width="62.140625" customWidth="1"/>
    <col min="2" max="2" width="56.7109375" customWidth="1"/>
    <col min="3" max="3" width="14.140625" style="207"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C1" s="263"/>
    </row>
    <row r="2" spans="1:20" ht="18" customHeight="1" x14ac:dyDescent="0.25">
      <c r="A2" s="54"/>
      <c r="B2" s="5"/>
      <c r="C2" s="264"/>
      <c r="D2" s="427" t="s">
        <v>67</v>
      </c>
      <c r="E2" s="427"/>
      <c r="F2" s="427"/>
      <c r="G2" s="427"/>
      <c r="H2" s="427"/>
      <c r="I2" s="427"/>
      <c r="J2" s="427"/>
      <c r="K2" s="161"/>
      <c r="L2" s="428"/>
      <c r="M2" s="428"/>
      <c r="N2" s="428"/>
      <c r="O2" s="428"/>
      <c r="P2" s="428"/>
      <c r="Q2" s="428"/>
      <c r="R2" s="428"/>
      <c r="S2" s="428"/>
      <c r="T2" s="428"/>
    </row>
    <row r="3" spans="1:20" ht="32.25" customHeight="1" x14ac:dyDescent="0.25">
      <c r="A3" s="429" t="s">
        <v>36</v>
      </c>
      <c r="B3" s="429" t="s">
        <v>37</v>
      </c>
      <c r="C3" s="205" t="s">
        <v>136</v>
      </c>
      <c r="D3" s="6" t="s">
        <v>28</v>
      </c>
      <c r="E3" s="6" t="s">
        <v>32</v>
      </c>
      <c r="F3" s="6" t="s">
        <v>122</v>
      </c>
      <c r="G3" s="6" t="s">
        <v>123</v>
      </c>
      <c r="H3" s="6" t="s">
        <v>124</v>
      </c>
      <c r="I3" s="6" t="s">
        <v>125</v>
      </c>
      <c r="J3" s="6" t="s">
        <v>38</v>
      </c>
      <c r="L3" s="359"/>
      <c r="M3" s="359"/>
      <c r="N3" s="359"/>
      <c r="O3" s="359"/>
      <c r="P3" s="359"/>
      <c r="Q3" s="359"/>
      <c r="R3" s="359"/>
      <c r="S3" s="359"/>
      <c r="T3" s="359"/>
    </row>
    <row r="4" spans="1:20" ht="32.25" customHeight="1" x14ac:dyDescent="0.25">
      <c r="A4" s="429"/>
      <c r="B4" s="429"/>
      <c r="C4" s="205" t="s">
        <v>137</v>
      </c>
      <c r="D4" s="40" t="s">
        <v>29</v>
      </c>
      <c r="E4" s="6" t="s">
        <v>33</v>
      </c>
      <c r="F4" s="6" t="s">
        <v>126</v>
      </c>
      <c r="G4" s="6" t="s">
        <v>450</v>
      </c>
      <c r="H4" s="6" t="s">
        <v>451</v>
      </c>
      <c r="I4" s="6" t="s">
        <v>452</v>
      </c>
      <c r="J4" s="6" t="s">
        <v>39</v>
      </c>
      <c r="L4" s="166"/>
      <c r="M4" s="359"/>
      <c r="N4" s="359"/>
      <c r="O4" s="359"/>
      <c r="P4" s="359"/>
      <c r="Q4" s="359"/>
      <c r="R4" s="359"/>
      <c r="S4" s="359"/>
      <c r="T4" s="359"/>
    </row>
    <row r="5" spans="1:20" s="207" customFormat="1" x14ac:dyDescent="0.25">
      <c r="A5" s="206"/>
      <c r="B5" s="206"/>
      <c r="C5" s="206"/>
      <c r="D5" s="16" t="s">
        <v>15</v>
      </c>
      <c r="E5" s="16" t="s">
        <v>15</v>
      </c>
      <c r="F5" s="16" t="s">
        <v>15</v>
      </c>
      <c r="G5" s="16" t="s">
        <v>15</v>
      </c>
      <c r="H5" s="16" t="s">
        <v>15</v>
      </c>
      <c r="I5" s="16" t="s">
        <v>15</v>
      </c>
      <c r="J5" s="16" t="s">
        <v>15</v>
      </c>
      <c r="L5" s="360"/>
      <c r="M5" s="360"/>
      <c r="N5" s="360"/>
      <c r="O5" s="360"/>
      <c r="P5" s="360"/>
      <c r="Q5" s="360"/>
      <c r="R5" s="360"/>
      <c r="S5" s="360"/>
      <c r="T5" s="360"/>
    </row>
    <row r="6" spans="1:20" ht="15.75" thickBot="1" x14ac:dyDescent="0.3">
      <c r="A6" s="30" t="s">
        <v>135</v>
      </c>
      <c r="B6" s="30" t="s">
        <v>510</v>
      </c>
      <c r="C6" s="270"/>
      <c r="D6" s="61">
        <v>363896079</v>
      </c>
      <c r="E6" s="61">
        <v>16741025</v>
      </c>
      <c r="F6" s="61">
        <v>2680615</v>
      </c>
      <c r="G6" s="61">
        <v>28338091</v>
      </c>
      <c r="H6" s="61">
        <v>490256</v>
      </c>
      <c r="I6" s="61">
        <v>-27336704</v>
      </c>
      <c r="J6" s="61">
        <v>384809362</v>
      </c>
      <c r="L6" s="361"/>
      <c r="M6" s="361"/>
      <c r="N6" s="361"/>
      <c r="O6" s="361"/>
      <c r="P6" s="361"/>
      <c r="Q6" s="361"/>
      <c r="R6" s="361"/>
      <c r="S6" s="361"/>
      <c r="T6" s="361"/>
    </row>
    <row r="7" spans="1:20" ht="15.75" thickTop="1" x14ac:dyDescent="0.25">
      <c r="A7" s="7"/>
      <c r="B7" s="7"/>
      <c r="C7" s="265"/>
      <c r="D7" s="60"/>
      <c r="E7" s="60"/>
      <c r="F7" s="60"/>
      <c r="G7" s="60"/>
      <c r="H7" s="60"/>
      <c r="I7" s="60"/>
      <c r="J7" s="60"/>
      <c r="L7" s="362"/>
      <c r="M7" s="362"/>
      <c r="N7" s="362"/>
      <c r="O7" s="362"/>
      <c r="P7" s="362"/>
      <c r="Q7" s="362"/>
      <c r="R7" s="362"/>
      <c r="S7" s="362"/>
      <c r="T7" s="362"/>
    </row>
    <row r="8" spans="1:20" x14ac:dyDescent="0.25">
      <c r="A8" s="7" t="s">
        <v>129</v>
      </c>
      <c r="B8" s="7" t="s">
        <v>13</v>
      </c>
      <c r="C8" s="265"/>
      <c r="D8" s="60" t="s">
        <v>348</v>
      </c>
      <c r="E8" s="60">
        <v>54845695</v>
      </c>
      <c r="F8" s="60" t="s">
        <v>348</v>
      </c>
      <c r="G8" s="60" t="s">
        <v>348</v>
      </c>
      <c r="H8" s="60" t="s">
        <v>348</v>
      </c>
      <c r="I8" s="60" t="s">
        <v>348</v>
      </c>
      <c r="J8" s="60">
        <v>54845695</v>
      </c>
      <c r="L8" s="362"/>
      <c r="M8" s="362"/>
      <c r="N8" s="362"/>
      <c r="O8" s="362"/>
      <c r="P8" s="362"/>
      <c r="Q8" s="362"/>
      <c r="R8" s="362"/>
      <c r="S8" s="362"/>
      <c r="T8" s="362"/>
    </row>
    <row r="9" spans="1:20" x14ac:dyDescent="0.25">
      <c r="A9" s="199" t="s">
        <v>130</v>
      </c>
      <c r="B9" s="199" t="s">
        <v>615</v>
      </c>
      <c r="C9" s="266"/>
      <c r="D9" s="60" t="s">
        <v>348</v>
      </c>
      <c r="E9" s="60" t="s">
        <v>348</v>
      </c>
      <c r="F9" s="60" t="s">
        <v>348</v>
      </c>
      <c r="G9" s="60">
        <v>34762721</v>
      </c>
      <c r="H9" s="60">
        <v>-1075235</v>
      </c>
      <c r="I9" s="60" t="s">
        <v>348</v>
      </c>
      <c r="J9" s="60">
        <v>33687486</v>
      </c>
      <c r="L9" s="362"/>
      <c r="M9" s="362"/>
      <c r="N9" s="362"/>
      <c r="O9" s="362"/>
      <c r="P9" s="362"/>
      <c r="Q9" s="362"/>
      <c r="R9" s="362"/>
      <c r="S9" s="362"/>
      <c r="T9" s="362"/>
    </row>
    <row r="10" spans="1:20" s="182" customFormat="1" x14ac:dyDescent="0.25">
      <c r="A10" s="200" t="s">
        <v>131</v>
      </c>
      <c r="B10" s="200" t="s">
        <v>437</v>
      </c>
      <c r="C10" s="267"/>
      <c r="D10" s="203" t="s">
        <v>348</v>
      </c>
      <c r="E10" s="203">
        <v>54845695</v>
      </c>
      <c r="F10" s="203" t="s">
        <v>348</v>
      </c>
      <c r="G10" s="203">
        <v>34762721</v>
      </c>
      <c r="H10" s="203">
        <v>-1075235</v>
      </c>
      <c r="I10" s="203" t="s">
        <v>348</v>
      </c>
      <c r="J10" s="203">
        <v>88533181</v>
      </c>
      <c r="L10" s="363"/>
      <c r="M10" s="363"/>
      <c r="N10" s="363"/>
      <c r="O10" s="363"/>
      <c r="P10" s="363"/>
      <c r="Q10" s="363"/>
      <c r="R10" s="363"/>
      <c r="S10" s="363"/>
      <c r="T10" s="363"/>
    </row>
    <row r="11" spans="1:20" s="179" customFormat="1" x14ac:dyDescent="0.25">
      <c r="A11" s="208" t="s">
        <v>614</v>
      </c>
      <c r="B11" s="208" t="s">
        <v>616</v>
      </c>
      <c r="C11" s="268" t="s">
        <v>595</v>
      </c>
      <c r="D11" s="60" t="s">
        <v>348</v>
      </c>
      <c r="E11" s="60">
        <v>-7999514</v>
      </c>
      <c r="F11" s="60" t="s">
        <v>348</v>
      </c>
      <c r="G11" s="60" t="s">
        <v>348</v>
      </c>
      <c r="H11" s="60" t="s">
        <v>348</v>
      </c>
      <c r="I11" s="60" t="s">
        <v>348</v>
      </c>
      <c r="J11" s="60">
        <v>-7999514</v>
      </c>
      <c r="L11" s="362"/>
      <c r="M11" s="362"/>
      <c r="N11" s="362"/>
      <c r="O11" s="362"/>
      <c r="P11" s="362"/>
      <c r="Q11" s="362"/>
      <c r="R11" s="362"/>
      <c r="S11" s="362"/>
      <c r="T11" s="362"/>
    </row>
    <row r="12" spans="1:20" s="179" customFormat="1" ht="30" x14ac:dyDescent="0.25">
      <c r="A12" s="199" t="s">
        <v>132</v>
      </c>
      <c r="B12" s="197" t="s">
        <v>617</v>
      </c>
      <c r="C12" s="266"/>
      <c r="D12" s="60" t="s">
        <v>348</v>
      </c>
      <c r="E12" s="60">
        <v>683192</v>
      </c>
      <c r="F12" s="60" t="s">
        <v>348</v>
      </c>
      <c r="G12" s="60">
        <v>-683192</v>
      </c>
      <c r="H12" s="60" t="s">
        <v>348</v>
      </c>
      <c r="I12" s="60" t="s">
        <v>348</v>
      </c>
      <c r="J12" s="60" t="s">
        <v>348</v>
      </c>
      <c r="L12" s="362"/>
      <c r="M12" s="362"/>
      <c r="N12" s="362"/>
      <c r="O12" s="362"/>
      <c r="P12" s="362"/>
      <c r="Q12" s="362"/>
      <c r="R12" s="362"/>
      <c r="S12" s="362"/>
      <c r="T12" s="362"/>
    </row>
    <row r="13" spans="1:20" s="179" customFormat="1" x14ac:dyDescent="0.25">
      <c r="A13" s="208" t="s">
        <v>133</v>
      </c>
      <c r="B13" s="208" t="s">
        <v>618</v>
      </c>
      <c r="C13" s="268" t="s">
        <v>595</v>
      </c>
      <c r="D13" s="60">
        <v>1999878</v>
      </c>
      <c r="E13" s="60">
        <v>-1999878</v>
      </c>
      <c r="F13" s="60" t="s">
        <v>348</v>
      </c>
      <c r="G13" s="60" t="s">
        <v>348</v>
      </c>
      <c r="H13" s="60" t="s">
        <v>348</v>
      </c>
      <c r="I13" s="60" t="s">
        <v>348</v>
      </c>
      <c r="J13" s="60" t="s">
        <v>348</v>
      </c>
      <c r="L13" s="362"/>
      <c r="M13" s="362"/>
      <c r="N13" s="362"/>
      <c r="O13" s="362"/>
      <c r="P13" s="362"/>
      <c r="Q13" s="362"/>
      <c r="R13" s="362"/>
      <c r="S13" s="362"/>
      <c r="T13" s="362"/>
    </row>
    <row r="14" spans="1:20" s="182" customFormat="1" ht="30" x14ac:dyDescent="0.25">
      <c r="A14" s="201" t="s">
        <v>134</v>
      </c>
      <c r="B14" s="241" t="s">
        <v>619</v>
      </c>
      <c r="C14" s="269"/>
      <c r="D14" s="202">
        <v>1999878</v>
      </c>
      <c r="E14" s="202">
        <v>-9316200</v>
      </c>
      <c r="F14" s="202" t="s">
        <v>348</v>
      </c>
      <c r="G14" s="202">
        <v>-683192</v>
      </c>
      <c r="H14" s="202" t="s">
        <v>348</v>
      </c>
      <c r="I14" s="202" t="s">
        <v>348</v>
      </c>
      <c r="J14" s="202">
        <v>-7999514</v>
      </c>
      <c r="L14" s="363"/>
      <c r="M14" s="363"/>
      <c r="N14" s="363"/>
      <c r="O14" s="363"/>
      <c r="P14" s="363"/>
      <c r="Q14" s="363"/>
      <c r="R14" s="363"/>
      <c r="S14" s="363"/>
      <c r="T14" s="363"/>
    </row>
    <row r="15" spans="1:20" ht="15.75" thickBot="1" x14ac:dyDescent="0.3">
      <c r="A15" s="30" t="s">
        <v>40</v>
      </c>
      <c r="B15" s="30" t="s">
        <v>438</v>
      </c>
      <c r="C15" s="270"/>
      <c r="D15" s="61">
        <v>365895957</v>
      </c>
      <c r="E15" s="61">
        <v>62270520</v>
      </c>
      <c r="F15" s="61">
        <v>2680615</v>
      </c>
      <c r="G15" s="61">
        <v>62417620</v>
      </c>
      <c r="H15" s="61">
        <v>-584979</v>
      </c>
      <c r="I15" s="61">
        <v>-27336704</v>
      </c>
      <c r="J15" s="61">
        <v>465343029</v>
      </c>
      <c r="L15" s="361"/>
      <c r="M15" s="361"/>
      <c r="N15" s="361"/>
      <c r="O15" s="361"/>
      <c r="P15" s="361"/>
      <c r="Q15" s="361"/>
      <c r="R15" s="361"/>
      <c r="S15" s="361"/>
      <c r="T15" s="361"/>
    </row>
    <row r="16" spans="1:20" ht="15.75" thickTop="1" x14ac:dyDescent="0.25">
      <c r="A16" s="208"/>
      <c r="B16" s="208"/>
      <c r="C16" s="268"/>
      <c r="D16" s="60"/>
      <c r="E16" s="60"/>
      <c r="F16" s="60"/>
      <c r="G16" s="60"/>
      <c r="H16" s="60"/>
      <c r="I16" s="60"/>
      <c r="J16" s="60"/>
      <c r="L16" s="362"/>
      <c r="M16" s="362"/>
      <c r="N16" s="362"/>
      <c r="O16" s="362"/>
      <c r="P16" s="362"/>
      <c r="Q16" s="362"/>
      <c r="R16" s="362"/>
      <c r="S16" s="362"/>
      <c r="T16" s="362"/>
    </row>
    <row r="17" spans="1:20" x14ac:dyDescent="0.25">
      <c r="A17" s="208" t="s">
        <v>129</v>
      </c>
      <c r="B17" s="382" t="s">
        <v>13</v>
      </c>
      <c r="C17" s="268"/>
      <c r="D17" s="60" t="s">
        <v>348</v>
      </c>
      <c r="E17" s="60">
        <v>10990321</v>
      </c>
      <c r="F17" s="60" t="s">
        <v>348</v>
      </c>
      <c r="G17" s="60" t="s">
        <v>348</v>
      </c>
      <c r="H17" s="60" t="s">
        <v>348</v>
      </c>
      <c r="I17" s="60" t="s">
        <v>348</v>
      </c>
      <c r="J17" s="60">
        <v>10990321</v>
      </c>
      <c r="L17" s="362"/>
      <c r="M17" s="362"/>
      <c r="N17" s="362"/>
      <c r="O17" s="362"/>
      <c r="P17" s="362"/>
      <c r="Q17" s="362"/>
      <c r="R17" s="362"/>
      <c r="S17" s="362"/>
      <c r="T17" s="362"/>
    </row>
    <row r="18" spans="1:20" x14ac:dyDescent="0.25">
      <c r="A18" s="208" t="s">
        <v>130</v>
      </c>
      <c r="B18" s="382" t="s">
        <v>615</v>
      </c>
      <c r="C18" s="268"/>
      <c r="D18" s="60" t="s">
        <v>348</v>
      </c>
      <c r="E18" s="60" t="s">
        <v>348</v>
      </c>
      <c r="F18" s="60" t="s">
        <v>348</v>
      </c>
      <c r="G18" s="60" t="s">
        <v>348</v>
      </c>
      <c r="H18" s="60">
        <v>329736</v>
      </c>
      <c r="I18" s="60" t="s">
        <v>348</v>
      </c>
      <c r="J18" s="60">
        <v>329736</v>
      </c>
      <c r="L18" s="362"/>
      <c r="M18" s="362"/>
      <c r="N18" s="362"/>
      <c r="O18" s="362"/>
      <c r="P18" s="362"/>
      <c r="Q18" s="362"/>
      <c r="R18" s="362"/>
      <c r="S18" s="362"/>
      <c r="T18" s="362"/>
    </row>
    <row r="19" spans="1:20" s="182" customFormat="1" x14ac:dyDescent="0.25">
      <c r="A19" s="200" t="s">
        <v>131</v>
      </c>
      <c r="B19" s="233" t="s">
        <v>437</v>
      </c>
      <c r="C19" s="271"/>
      <c r="D19" s="203" t="s">
        <v>348</v>
      </c>
      <c r="E19" s="203">
        <v>10990321</v>
      </c>
      <c r="F19" s="203" t="s">
        <v>348</v>
      </c>
      <c r="G19" s="203" t="s">
        <v>348</v>
      </c>
      <c r="H19" s="203">
        <v>329736</v>
      </c>
      <c r="I19" s="203" t="s">
        <v>348</v>
      </c>
      <c r="J19" s="203">
        <v>11320057</v>
      </c>
      <c r="L19" s="363"/>
      <c r="M19" s="363"/>
      <c r="N19" s="363"/>
      <c r="O19" s="363"/>
      <c r="P19" s="363"/>
      <c r="Q19" s="363"/>
      <c r="R19" s="363"/>
      <c r="S19" s="363"/>
      <c r="T19" s="363"/>
    </row>
    <row r="20" spans="1:20" x14ac:dyDescent="0.25">
      <c r="A20" s="208" t="s">
        <v>614</v>
      </c>
      <c r="B20" s="382" t="s">
        <v>616</v>
      </c>
      <c r="C20" s="268" t="s">
        <v>595</v>
      </c>
      <c r="D20" s="60" t="s">
        <v>348</v>
      </c>
      <c r="E20" s="60">
        <v>-29143118</v>
      </c>
      <c r="F20" s="60" t="s">
        <v>348</v>
      </c>
      <c r="G20" s="60" t="s">
        <v>348</v>
      </c>
      <c r="H20" s="60" t="s">
        <v>348</v>
      </c>
      <c r="I20" s="60" t="s">
        <v>348</v>
      </c>
      <c r="J20" s="60">
        <v>-29143118</v>
      </c>
      <c r="L20" s="362"/>
      <c r="M20" s="362"/>
      <c r="N20" s="362"/>
      <c r="O20" s="362"/>
      <c r="P20" s="362"/>
      <c r="Q20" s="362"/>
      <c r="R20" s="362"/>
      <c r="S20" s="362"/>
      <c r="T20" s="362"/>
    </row>
    <row r="21" spans="1:20" s="179" customFormat="1" ht="30" x14ac:dyDescent="0.25">
      <c r="A21" s="199" t="s">
        <v>132</v>
      </c>
      <c r="B21" s="197" t="s">
        <v>617</v>
      </c>
      <c r="C21" s="272"/>
      <c r="D21" s="69" t="s">
        <v>348</v>
      </c>
      <c r="E21" s="69">
        <v>921478</v>
      </c>
      <c r="F21" s="69" t="s">
        <v>348</v>
      </c>
      <c r="G21" s="69">
        <v>-921478</v>
      </c>
      <c r="H21" s="69" t="s">
        <v>348</v>
      </c>
      <c r="I21" s="69" t="s">
        <v>348</v>
      </c>
      <c r="J21" s="69" t="s">
        <v>348</v>
      </c>
      <c r="L21" s="364"/>
      <c r="M21" s="364"/>
      <c r="N21" s="364"/>
      <c r="O21" s="364"/>
      <c r="P21" s="364"/>
      <c r="Q21" s="364"/>
      <c r="R21" s="364"/>
      <c r="S21" s="364"/>
      <c r="T21" s="364"/>
    </row>
    <row r="22" spans="1:20" s="179" customFormat="1" x14ac:dyDescent="0.25">
      <c r="A22" s="199" t="s">
        <v>133</v>
      </c>
      <c r="B22" s="197" t="s">
        <v>618</v>
      </c>
      <c r="C22" s="272" t="s">
        <v>595</v>
      </c>
      <c r="D22" s="69">
        <v>25702577</v>
      </c>
      <c r="E22" s="69">
        <v>-25702577</v>
      </c>
      <c r="F22" s="69" t="s">
        <v>348</v>
      </c>
      <c r="G22" s="69" t="s">
        <v>348</v>
      </c>
      <c r="H22" s="69" t="s">
        <v>348</v>
      </c>
      <c r="I22" s="69" t="s">
        <v>348</v>
      </c>
      <c r="J22" s="69" t="s">
        <v>348</v>
      </c>
      <c r="L22" s="364"/>
      <c r="M22" s="364"/>
      <c r="N22" s="364"/>
      <c r="O22" s="364"/>
      <c r="P22" s="364"/>
      <c r="Q22" s="364"/>
      <c r="R22" s="364"/>
      <c r="S22" s="364"/>
      <c r="T22" s="364"/>
    </row>
    <row r="23" spans="1:20" s="182" customFormat="1" ht="30" x14ac:dyDescent="0.25">
      <c r="A23" s="200" t="s">
        <v>134</v>
      </c>
      <c r="B23" s="233" t="s">
        <v>619</v>
      </c>
      <c r="C23" s="271"/>
      <c r="D23" s="203">
        <v>25702577</v>
      </c>
      <c r="E23" s="203">
        <v>-53924217</v>
      </c>
      <c r="F23" s="203" t="s">
        <v>348</v>
      </c>
      <c r="G23" s="203">
        <v>-921478</v>
      </c>
      <c r="H23" s="203" t="s">
        <v>348</v>
      </c>
      <c r="I23" s="203" t="s">
        <v>348</v>
      </c>
      <c r="J23" s="203">
        <v>-29143118</v>
      </c>
      <c r="L23" s="363"/>
      <c r="M23" s="363"/>
      <c r="N23" s="363"/>
      <c r="O23" s="363"/>
      <c r="P23" s="363"/>
      <c r="Q23" s="363"/>
      <c r="R23" s="363"/>
      <c r="S23" s="363"/>
      <c r="T23" s="363"/>
    </row>
    <row r="24" spans="1:20" ht="15.75" thickBot="1" x14ac:dyDescent="0.3">
      <c r="A24" s="30" t="s">
        <v>216</v>
      </c>
      <c r="B24" s="383" t="s">
        <v>511</v>
      </c>
      <c r="C24" s="270"/>
      <c r="D24" s="61">
        <v>391598534</v>
      </c>
      <c r="E24" s="61">
        <v>19336624</v>
      </c>
      <c r="F24" s="61">
        <v>2680615</v>
      </c>
      <c r="G24" s="61">
        <v>61496142</v>
      </c>
      <c r="H24" s="61">
        <v>-255243</v>
      </c>
      <c r="I24" s="61">
        <v>-27336704</v>
      </c>
      <c r="J24" s="61">
        <v>447519968</v>
      </c>
      <c r="L24" s="361"/>
      <c r="M24" s="361"/>
      <c r="N24" s="361"/>
      <c r="O24" s="361"/>
      <c r="P24" s="361"/>
      <c r="Q24" s="361"/>
      <c r="R24" s="361"/>
      <c r="S24" s="361"/>
      <c r="T24" s="361"/>
    </row>
    <row r="25" spans="1:20" ht="19.5" thickTop="1" x14ac:dyDescent="0.25">
      <c r="A25" s="27"/>
      <c r="B25" s="27"/>
      <c r="C25" s="264"/>
      <c r="D25" s="5"/>
    </row>
    <row r="26" spans="1:20" ht="18.75" x14ac:dyDescent="0.25">
      <c r="A26" s="27"/>
      <c r="B26" s="27"/>
      <c r="C26" s="264"/>
      <c r="D26" s="5"/>
    </row>
    <row r="27" spans="1:20" x14ac:dyDescent="0.25">
      <c r="A27" s="23"/>
      <c r="B27" s="23"/>
      <c r="C27" s="24"/>
      <c r="D27" s="430" t="s">
        <v>68</v>
      </c>
      <c r="E27" s="430"/>
      <c r="F27" s="430"/>
      <c r="G27" s="430"/>
      <c r="H27" s="430"/>
      <c r="I27" s="430"/>
      <c r="J27" s="430"/>
      <c r="K27" s="430"/>
      <c r="L27" s="430"/>
    </row>
    <row r="28" spans="1:20" ht="30" x14ac:dyDescent="0.25">
      <c r="A28" s="429" t="s">
        <v>36</v>
      </c>
      <c r="B28" s="429" t="s">
        <v>37</v>
      </c>
      <c r="C28" s="205" t="s">
        <v>136</v>
      </c>
      <c r="D28" s="6" t="s">
        <v>28</v>
      </c>
      <c r="E28" s="6" t="s">
        <v>32</v>
      </c>
      <c r="F28" s="6" t="s">
        <v>122</v>
      </c>
      <c r="G28" s="6" t="s">
        <v>123</v>
      </c>
      <c r="H28" s="6" t="s">
        <v>124</v>
      </c>
      <c r="I28" s="6" t="s">
        <v>125</v>
      </c>
      <c r="J28" s="6" t="s">
        <v>38</v>
      </c>
      <c r="K28" s="209" t="s">
        <v>139</v>
      </c>
      <c r="L28" s="209" t="s">
        <v>38</v>
      </c>
    </row>
    <row r="29" spans="1:20" ht="30" x14ac:dyDescent="0.25">
      <c r="A29" s="429"/>
      <c r="B29" s="429"/>
      <c r="C29" s="205" t="s">
        <v>137</v>
      </c>
      <c r="D29" s="40" t="s">
        <v>29</v>
      </c>
      <c r="E29" s="6" t="s">
        <v>33</v>
      </c>
      <c r="F29" s="6" t="s">
        <v>126</v>
      </c>
      <c r="G29" s="6" t="s">
        <v>127</v>
      </c>
      <c r="H29" s="6" t="s">
        <v>138</v>
      </c>
      <c r="I29" s="6" t="s">
        <v>128</v>
      </c>
      <c r="J29" s="6" t="s">
        <v>39</v>
      </c>
      <c r="K29" s="209" t="s">
        <v>453</v>
      </c>
      <c r="L29" s="209" t="s">
        <v>39</v>
      </c>
    </row>
    <row r="30" spans="1:20" x14ac:dyDescent="0.25">
      <c r="A30" s="206"/>
      <c r="B30" s="206"/>
      <c r="C30" s="206"/>
      <c r="D30" s="16" t="s">
        <v>15</v>
      </c>
      <c r="E30" s="16" t="s">
        <v>15</v>
      </c>
      <c r="F30" s="16" t="s">
        <v>15</v>
      </c>
      <c r="G30" s="16" t="s">
        <v>15</v>
      </c>
      <c r="H30" s="16" t="s">
        <v>15</v>
      </c>
      <c r="I30" s="16" t="s">
        <v>15</v>
      </c>
      <c r="J30" s="16" t="s">
        <v>15</v>
      </c>
      <c r="K30" s="16" t="s">
        <v>15</v>
      </c>
      <c r="L30" s="16" t="s">
        <v>15</v>
      </c>
    </row>
    <row r="31" spans="1:20" ht="15.75" thickBot="1" x14ac:dyDescent="0.3">
      <c r="A31" s="30" t="s">
        <v>135</v>
      </c>
      <c r="B31" s="30" t="s">
        <v>510</v>
      </c>
      <c r="C31" s="270"/>
      <c r="D31" s="61">
        <v>363896079</v>
      </c>
      <c r="E31" s="61">
        <v>146773744</v>
      </c>
      <c r="F31" s="61">
        <v>2680615</v>
      </c>
      <c r="G31" s="61">
        <v>28915196</v>
      </c>
      <c r="H31" s="61">
        <v>457307</v>
      </c>
      <c r="I31" s="61">
        <v>-25748544</v>
      </c>
      <c r="J31" s="61">
        <v>516974398</v>
      </c>
      <c r="K31" s="61">
        <v>122228139</v>
      </c>
      <c r="L31" s="61">
        <v>639202538</v>
      </c>
    </row>
    <row r="32" spans="1:20" ht="15.75" thickTop="1" x14ac:dyDescent="0.25">
      <c r="A32" s="7"/>
      <c r="B32" s="7"/>
      <c r="C32" s="265"/>
      <c r="D32" s="60"/>
      <c r="E32" s="60"/>
      <c r="F32" s="60"/>
      <c r="G32" s="60"/>
      <c r="H32" s="60"/>
      <c r="I32" s="60"/>
      <c r="J32" s="60"/>
      <c r="K32" s="60"/>
      <c r="L32" s="60"/>
    </row>
    <row r="33" spans="1:12" x14ac:dyDescent="0.25">
      <c r="A33" s="7" t="s">
        <v>129</v>
      </c>
      <c r="B33" s="44" t="s">
        <v>13</v>
      </c>
      <c r="C33" s="265"/>
      <c r="D33" s="60" t="s">
        <v>348</v>
      </c>
      <c r="E33" s="60">
        <v>5827026</v>
      </c>
      <c r="F33" s="60" t="s">
        <v>348</v>
      </c>
      <c r="G33" s="60" t="s">
        <v>348</v>
      </c>
      <c r="H33" s="60" t="s">
        <v>348</v>
      </c>
      <c r="I33" s="60" t="s">
        <v>348</v>
      </c>
      <c r="J33" s="60">
        <v>5827026</v>
      </c>
      <c r="K33" s="60">
        <v>4269633</v>
      </c>
      <c r="L33" s="60">
        <v>10096659</v>
      </c>
    </row>
    <row r="34" spans="1:12" x14ac:dyDescent="0.25">
      <c r="A34" s="199" t="s">
        <v>130</v>
      </c>
      <c r="B34" s="197" t="s">
        <v>615</v>
      </c>
      <c r="C34" s="266"/>
      <c r="D34" s="60" t="s">
        <v>348</v>
      </c>
      <c r="E34" s="60" t="s">
        <v>348</v>
      </c>
      <c r="F34" s="60" t="s">
        <v>348</v>
      </c>
      <c r="G34" s="60">
        <v>34762721</v>
      </c>
      <c r="H34" s="60">
        <v>-1299937</v>
      </c>
      <c r="I34" s="60" t="s">
        <v>348</v>
      </c>
      <c r="J34" s="60">
        <v>33462784</v>
      </c>
      <c r="K34" s="60">
        <v>-103521</v>
      </c>
      <c r="L34" s="60">
        <v>33359263</v>
      </c>
    </row>
    <row r="35" spans="1:12" x14ac:dyDescent="0.25">
      <c r="A35" s="200" t="s">
        <v>131</v>
      </c>
      <c r="B35" s="233" t="s">
        <v>437</v>
      </c>
      <c r="C35" s="267"/>
      <c r="D35" s="203" t="s">
        <v>348</v>
      </c>
      <c r="E35" s="203">
        <v>5827026</v>
      </c>
      <c r="F35" s="203" t="s">
        <v>348</v>
      </c>
      <c r="G35" s="203">
        <v>34762721</v>
      </c>
      <c r="H35" s="203">
        <v>-1299937</v>
      </c>
      <c r="I35" s="203" t="s">
        <v>348</v>
      </c>
      <c r="J35" s="203">
        <v>39289810</v>
      </c>
      <c r="K35" s="203">
        <v>4166112</v>
      </c>
      <c r="L35" s="203">
        <v>43455922</v>
      </c>
    </row>
    <row r="36" spans="1:12" x14ac:dyDescent="0.25">
      <c r="A36" s="208" t="s">
        <v>614</v>
      </c>
      <c r="B36" s="382" t="s">
        <v>616</v>
      </c>
      <c r="C36" s="268" t="s">
        <v>595</v>
      </c>
      <c r="D36" s="60" t="s">
        <v>348</v>
      </c>
      <c r="E36" s="60">
        <v>-7999514</v>
      </c>
      <c r="F36" s="60" t="s">
        <v>348</v>
      </c>
      <c r="G36" s="60" t="s">
        <v>348</v>
      </c>
      <c r="H36" s="60" t="s">
        <v>348</v>
      </c>
      <c r="I36" s="60" t="s">
        <v>348</v>
      </c>
      <c r="J36" s="60">
        <v>-7999514</v>
      </c>
      <c r="K36" s="60">
        <v>-26846636</v>
      </c>
      <c r="L36" s="60">
        <v>-34846150</v>
      </c>
    </row>
    <row r="37" spans="1:12" ht="30" x14ac:dyDescent="0.25">
      <c r="A37" s="199" t="s">
        <v>132</v>
      </c>
      <c r="B37" s="197" t="s">
        <v>617</v>
      </c>
      <c r="C37" s="266"/>
      <c r="D37" s="60" t="s">
        <v>348</v>
      </c>
      <c r="E37" s="60">
        <v>1125914</v>
      </c>
      <c r="F37" s="60" t="s">
        <v>348</v>
      </c>
      <c r="G37" s="60">
        <v>-1125914</v>
      </c>
      <c r="H37" s="60" t="s">
        <v>348</v>
      </c>
      <c r="I37" s="60" t="s">
        <v>348</v>
      </c>
      <c r="J37" s="60" t="s">
        <v>348</v>
      </c>
      <c r="K37" s="60" t="s">
        <v>348</v>
      </c>
      <c r="L37" s="60" t="s">
        <v>348</v>
      </c>
    </row>
    <row r="38" spans="1:12" x14ac:dyDescent="0.25">
      <c r="A38" s="208" t="s">
        <v>133</v>
      </c>
      <c r="B38" s="382" t="s">
        <v>618</v>
      </c>
      <c r="C38" s="268" t="s">
        <v>595</v>
      </c>
      <c r="D38" s="60">
        <v>1999878</v>
      </c>
      <c r="E38" s="60">
        <v>-1999878</v>
      </c>
      <c r="F38" s="60" t="s">
        <v>348</v>
      </c>
      <c r="G38" s="60" t="s">
        <v>348</v>
      </c>
      <c r="H38" s="60" t="s">
        <v>348</v>
      </c>
      <c r="I38" s="60" t="s">
        <v>348</v>
      </c>
      <c r="J38" s="60" t="s">
        <v>348</v>
      </c>
      <c r="K38" s="60" t="s">
        <v>348</v>
      </c>
      <c r="L38" s="60" t="s">
        <v>348</v>
      </c>
    </row>
    <row r="39" spans="1:12" ht="30" x14ac:dyDescent="0.25">
      <c r="A39" s="201" t="s">
        <v>134</v>
      </c>
      <c r="B39" s="241" t="s">
        <v>619</v>
      </c>
      <c r="C39" s="269"/>
      <c r="D39" s="202">
        <v>1999878</v>
      </c>
      <c r="E39" s="202">
        <v>-8873478</v>
      </c>
      <c r="F39" s="202" t="s">
        <v>361</v>
      </c>
      <c r="G39" s="202">
        <v>-1125914</v>
      </c>
      <c r="H39" s="202" t="s">
        <v>361</v>
      </c>
      <c r="I39" s="202" t="s">
        <v>361</v>
      </c>
      <c r="J39" s="202">
        <v>-7999514</v>
      </c>
      <c r="K39" s="202">
        <v>-26846636</v>
      </c>
      <c r="L39" s="202">
        <v>-34846150</v>
      </c>
    </row>
    <row r="40" spans="1:12" ht="15.75" thickBot="1" x14ac:dyDescent="0.3">
      <c r="A40" s="30" t="s">
        <v>620</v>
      </c>
      <c r="B40" s="383" t="s">
        <v>624</v>
      </c>
      <c r="C40" s="270"/>
      <c r="D40" s="61">
        <v>365895957</v>
      </c>
      <c r="E40" s="61">
        <v>143727293</v>
      </c>
      <c r="F40" s="61">
        <v>2680615</v>
      </c>
      <c r="G40" s="61">
        <v>62552003</v>
      </c>
      <c r="H40" s="61">
        <v>-842630</v>
      </c>
      <c r="I40" s="61">
        <v>-25748544</v>
      </c>
      <c r="J40" s="61">
        <v>548264695</v>
      </c>
      <c r="K40" s="61">
        <v>99547615</v>
      </c>
      <c r="L40" s="61">
        <v>647812310</v>
      </c>
    </row>
    <row r="41" spans="1:12" ht="15.75" thickTop="1" x14ac:dyDescent="0.25">
      <c r="A41" s="208"/>
      <c r="B41" s="208"/>
      <c r="C41" s="268"/>
      <c r="D41" s="60"/>
      <c r="E41" s="60"/>
      <c r="F41" s="60"/>
      <c r="G41" s="60"/>
      <c r="H41" s="60"/>
      <c r="I41" s="60"/>
      <c r="J41" s="60"/>
      <c r="K41" s="60"/>
      <c r="L41" s="60"/>
    </row>
    <row r="42" spans="1:12" x14ac:dyDescent="0.25">
      <c r="A42" s="208" t="s">
        <v>129</v>
      </c>
      <c r="B42" s="382" t="s">
        <v>13</v>
      </c>
      <c r="C42" s="268"/>
      <c r="D42" s="60" t="s">
        <v>348</v>
      </c>
      <c r="E42" s="60">
        <v>12467649</v>
      </c>
      <c r="F42" s="60" t="s">
        <v>348</v>
      </c>
      <c r="G42" s="60" t="s">
        <v>348</v>
      </c>
      <c r="H42" s="60" t="s">
        <v>348</v>
      </c>
      <c r="I42" s="60" t="s">
        <v>348</v>
      </c>
      <c r="J42" s="60">
        <v>12467649</v>
      </c>
      <c r="K42" s="60">
        <v>3692154</v>
      </c>
      <c r="L42" s="60">
        <v>16159803</v>
      </c>
    </row>
    <row r="43" spans="1:12" x14ac:dyDescent="0.25">
      <c r="A43" s="208" t="s">
        <v>130</v>
      </c>
      <c r="B43" s="382" t="s">
        <v>615</v>
      </c>
      <c r="C43" s="268"/>
      <c r="D43" s="60" t="s">
        <v>348</v>
      </c>
      <c r="E43" s="60" t="s">
        <v>348</v>
      </c>
      <c r="F43" s="60" t="s">
        <v>348</v>
      </c>
      <c r="G43" s="60">
        <v>-919822</v>
      </c>
      <c r="H43" s="60">
        <v>370158</v>
      </c>
      <c r="I43" s="60" t="s">
        <v>348</v>
      </c>
      <c r="J43" s="60" t="s">
        <v>622</v>
      </c>
      <c r="K43" s="60">
        <v>18623</v>
      </c>
      <c r="L43" s="60" t="s">
        <v>579</v>
      </c>
    </row>
    <row r="44" spans="1:12" x14ac:dyDescent="0.25">
      <c r="A44" s="200" t="s">
        <v>131</v>
      </c>
      <c r="B44" s="233" t="s">
        <v>437</v>
      </c>
      <c r="C44" s="271"/>
      <c r="D44" s="203" t="s">
        <v>348</v>
      </c>
      <c r="E44" s="203">
        <v>12467649</v>
      </c>
      <c r="F44" s="203" t="s">
        <v>348</v>
      </c>
      <c r="G44" s="203" t="s">
        <v>578</v>
      </c>
      <c r="H44" s="203">
        <v>370158</v>
      </c>
      <c r="I44" s="203" t="s">
        <v>348</v>
      </c>
      <c r="J44" s="203" t="s">
        <v>581</v>
      </c>
      <c r="K44" s="203">
        <v>3710777</v>
      </c>
      <c r="L44" s="203" t="s">
        <v>580</v>
      </c>
    </row>
    <row r="45" spans="1:12" x14ac:dyDescent="0.25">
      <c r="A45" s="208" t="s">
        <v>614</v>
      </c>
      <c r="B45" s="382" t="s">
        <v>616</v>
      </c>
      <c r="C45" s="268" t="s">
        <v>595</v>
      </c>
      <c r="D45" s="60" t="s">
        <v>348</v>
      </c>
      <c r="E45" s="60">
        <v>-29143118</v>
      </c>
      <c r="F45" s="60" t="s">
        <v>348</v>
      </c>
      <c r="G45" s="60" t="s">
        <v>348</v>
      </c>
      <c r="H45" s="60" t="s">
        <v>348</v>
      </c>
      <c r="I45" s="60" t="s">
        <v>348</v>
      </c>
      <c r="J45" s="60">
        <v>-29143118</v>
      </c>
      <c r="K45" s="60">
        <v>-3010837</v>
      </c>
      <c r="L45" s="60">
        <v>-32153955</v>
      </c>
    </row>
    <row r="46" spans="1:12" ht="30" x14ac:dyDescent="0.25">
      <c r="A46" s="199" t="s">
        <v>132</v>
      </c>
      <c r="B46" s="197" t="s">
        <v>617</v>
      </c>
      <c r="C46" s="272"/>
      <c r="D46" s="69" t="s">
        <v>348</v>
      </c>
      <c r="E46" s="69">
        <v>922902</v>
      </c>
      <c r="F46" s="69" t="s">
        <v>348</v>
      </c>
      <c r="G46" s="69">
        <v>-922902</v>
      </c>
      <c r="H46" s="69" t="s">
        <v>348</v>
      </c>
      <c r="I46" s="69" t="s">
        <v>348</v>
      </c>
      <c r="J46" s="69" t="s">
        <v>348</v>
      </c>
      <c r="K46" s="69" t="s">
        <v>348</v>
      </c>
      <c r="L46" s="69" t="s">
        <v>348</v>
      </c>
    </row>
    <row r="47" spans="1:12" x14ac:dyDescent="0.25">
      <c r="A47" s="199" t="s">
        <v>133</v>
      </c>
      <c r="B47" s="197" t="s">
        <v>618</v>
      </c>
      <c r="C47" s="272" t="s">
        <v>595</v>
      </c>
      <c r="D47" s="69">
        <v>25702577</v>
      </c>
      <c r="E47" s="69">
        <v>-25702577</v>
      </c>
      <c r="F47" s="69" t="s">
        <v>348</v>
      </c>
      <c r="G47" s="69" t="s">
        <v>348</v>
      </c>
      <c r="H47" s="69" t="s">
        <v>348</v>
      </c>
      <c r="I47" s="69" t="s">
        <v>348</v>
      </c>
      <c r="J47" s="69" t="s">
        <v>348</v>
      </c>
      <c r="K47" s="69" t="s">
        <v>348</v>
      </c>
      <c r="L47" s="69" t="s">
        <v>348</v>
      </c>
    </row>
    <row r="48" spans="1:12" ht="30" x14ac:dyDescent="0.25">
      <c r="A48" s="200" t="s">
        <v>134</v>
      </c>
      <c r="B48" s="233" t="s">
        <v>619</v>
      </c>
      <c r="C48" s="271"/>
      <c r="D48" s="203">
        <v>25702577</v>
      </c>
      <c r="E48" s="203">
        <v>-53922793</v>
      </c>
      <c r="F48" s="203" t="s">
        <v>348</v>
      </c>
      <c r="G48" s="203">
        <v>-922902</v>
      </c>
      <c r="H48" s="203" t="s">
        <v>348</v>
      </c>
      <c r="I48" s="203" t="s">
        <v>348</v>
      </c>
      <c r="J48" s="203">
        <v>-29143118</v>
      </c>
      <c r="K48" s="203">
        <v>-3010837</v>
      </c>
      <c r="L48" s="203" t="s">
        <v>623</v>
      </c>
    </row>
    <row r="49" spans="1:12" ht="15.75" thickBot="1" x14ac:dyDescent="0.3">
      <c r="A49" s="30" t="s">
        <v>621</v>
      </c>
      <c r="B49" s="383" t="s">
        <v>625</v>
      </c>
      <c r="C49" s="270"/>
      <c r="D49" s="61">
        <v>391598534</v>
      </c>
      <c r="E49" s="61">
        <v>102272149</v>
      </c>
      <c r="F49" s="61">
        <v>2680615</v>
      </c>
      <c r="G49" s="61">
        <v>60709279</v>
      </c>
      <c r="H49" s="61">
        <v>-472472</v>
      </c>
      <c r="I49" s="61">
        <v>-25748543</v>
      </c>
      <c r="J49" s="61">
        <v>531039562</v>
      </c>
      <c r="K49" s="61">
        <v>100247555</v>
      </c>
      <c r="L49" s="61">
        <v>631287117</v>
      </c>
    </row>
    <row r="50" spans="1:12" ht="15.75" thickTop="1" x14ac:dyDescent="0.25">
      <c r="A50" s="43"/>
      <c r="B50" s="43"/>
      <c r="C50" s="37"/>
      <c r="D50" s="43"/>
      <c r="E50" s="37"/>
      <c r="F50" s="38"/>
      <c r="G50" s="26"/>
      <c r="H50" s="26"/>
      <c r="I50" s="26"/>
    </row>
    <row r="51" spans="1:12" x14ac:dyDescent="0.25">
      <c r="A51" s="43"/>
      <c r="B51" s="43"/>
      <c r="C51" s="37"/>
      <c r="D51" s="43"/>
      <c r="E51" s="37"/>
      <c r="F51" s="38"/>
      <c r="G51" s="26"/>
      <c r="H51" s="26"/>
      <c r="I51" s="26"/>
    </row>
  </sheetData>
  <mergeCells count="7">
    <mergeCell ref="D2:J2"/>
    <mergeCell ref="L2:T2"/>
    <mergeCell ref="A3:A4"/>
    <mergeCell ref="B3:B4"/>
    <mergeCell ref="A28:A29"/>
    <mergeCell ref="B28:B29"/>
    <mergeCell ref="D27:L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2"/>
  <sheetViews>
    <sheetView showGridLines="0" zoomScale="80" zoomScaleNormal="80" workbookViewId="0">
      <pane xSplit="2" ySplit="3" topLeftCell="C22" activePane="bottomRight" state="frozen"/>
      <selection pane="topRight" activeCell="C1" sqref="C1"/>
      <selection pane="bottomLeft" activeCell="A4" sqref="A4"/>
      <selection pane="bottomRight" activeCell="A56" sqref="A56"/>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8" ht="18.75" x14ac:dyDescent="0.25">
      <c r="A2" s="5"/>
      <c r="B2" s="5"/>
      <c r="D2" s="425" t="s">
        <v>67</v>
      </c>
      <c r="E2" s="425"/>
      <c r="F2" s="162"/>
      <c r="G2" s="426" t="s">
        <v>68</v>
      </c>
      <c r="H2" s="426"/>
    </row>
    <row r="3" spans="1:8" x14ac:dyDescent="0.25">
      <c r="A3" s="13" t="s">
        <v>140</v>
      </c>
      <c r="B3" s="13" t="s">
        <v>439</v>
      </c>
      <c r="C3" s="6" t="s">
        <v>41</v>
      </c>
      <c r="D3" s="285">
        <f>'Statement of profit or loss'!D3</f>
        <v>2022</v>
      </c>
      <c r="E3" s="285">
        <f>'Statement of profit or loss'!E3</f>
        <v>2021</v>
      </c>
      <c r="F3" s="37"/>
      <c r="G3" s="285">
        <f>'Statement of profit or loss'!G3</f>
        <v>2022</v>
      </c>
      <c r="H3" s="285">
        <f>'Statement of profit or loss'!H3</f>
        <v>2021</v>
      </c>
    </row>
    <row r="4" spans="1:8" x14ac:dyDescent="0.25">
      <c r="A4" s="31"/>
      <c r="B4" s="36"/>
      <c r="C4" s="15"/>
      <c r="D4" s="16" t="s">
        <v>15</v>
      </c>
      <c r="E4" s="16" t="s">
        <v>15</v>
      </c>
      <c r="F4" s="41"/>
      <c r="G4" s="16" t="s">
        <v>15</v>
      </c>
      <c r="H4" s="16" t="s">
        <v>15</v>
      </c>
    </row>
    <row r="5" spans="1:8" x14ac:dyDescent="0.25">
      <c r="A5" s="31" t="s">
        <v>157</v>
      </c>
      <c r="B5" s="36" t="s">
        <v>440</v>
      </c>
      <c r="C5" s="215"/>
      <c r="D5" s="16"/>
      <c r="E5" s="16"/>
      <c r="F5" s="41"/>
      <c r="G5" s="16"/>
      <c r="H5" s="16"/>
    </row>
    <row r="6" spans="1:8" s="182" customFormat="1" x14ac:dyDescent="0.25">
      <c r="A6" s="233" t="s">
        <v>141</v>
      </c>
      <c r="B6" s="233" t="s">
        <v>11</v>
      </c>
      <c r="C6" s="211"/>
      <c r="D6" s="204">
        <v>10990321</v>
      </c>
      <c r="E6" s="204" t="s">
        <v>369</v>
      </c>
      <c r="F6" s="286"/>
      <c r="G6" s="204">
        <v>18205457</v>
      </c>
      <c r="H6" s="204" t="s">
        <v>370</v>
      </c>
    </row>
    <row r="7" spans="1:8" x14ac:dyDescent="0.25">
      <c r="A7" s="44"/>
      <c r="B7" s="44"/>
      <c r="C7" s="12"/>
      <c r="D7" s="66"/>
      <c r="E7" s="66"/>
      <c r="F7" s="38"/>
      <c r="G7" s="66"/>
      <c r="H7" s="66"/>
    </row>
    <row r="8" spans="1:8" x14ac:dyDescent="0.25">
      <c r="A8" s="32" t="s">
        <v>42</v>
      </c>
      <c r="B8" s="32" t="s">
        <v>43</v>
      </c>
      <c r="C8" s="12"/>
      <c r="D8" s="70"/>
      <c r="E8" s="70"/>
      <c r="F8" s="25"/>
      <c r="G8" s="70"/>
      <c r="H8" s="70"/>
    </row>
    <row r="9" spans="1:8" ht="30" x14ac:dyDescent="0.25">
      <c r="A9" s="191" t="s">
        <v>626</v>
      </c>
      <c r="B9" s="224" t="s">
        <v>648</v>
      </c>
      <c r="C9" s="62">
        <v>10.4</v>
      </c>
      <c r="D9" s="66">
        <v>34383606</v>
      </c>
      <c r="E9" s="66" t="s">
        <v>632</v>
      </c>
      <c r="F9" s="25"/>
      <c r="G9" s="66">
        <v>52215887</v>
      </c>
      <c r="H9" s="66">
        <v>53836562</v>
      </c>
    </row>
    <row r="10" spans="1:8" x14ac:dyDescent="0.25">
      <c r="A10" s="191" t="s">
        <v>627</v>
      </c>
      <c r="B10" s="224" t="s">
        <v>649</v>
      </c>
      <c r="C10" s="19">
        <v>10.4</v>
      </c>
      <c r="D10" s="66">
        <v>920010</v>
      </c>
      <c r="E10" s="66">
        <v>780036</v>
      </c>
      <c r="F10" s="25"/>
      <c r="G10" s="66">
        <v>946261</v>
      </c>
      <c r="H10" s="66">
        <v>873488</v>
      </c>
    </row>
    <row r="11" spans="1:8" x14ac:dyDescent="0.25">
      <c r="A11" s="191" t="s">
        <v>142</v>
      </c>
      <c r="B11" s="224" t="s">
        <v>650</v>
      </c>
      <c r="C11" s="19">
        <v>10.4</v>
      </c>
      <c r="D11" s="66">
        <v>275350</v>
      </c>
      <c r="E11" s="66">
        <v>257965</v>
      </c>
      <c r="F11" s="25"/>
      <c r="G11" s="66">
        <v>241215</v>
      </c>
      <c r="H11" s="66">
        <v>994393</v>
      </c>
    </row>
    <row r="12" spans="1:8" x14ac:dyDescent="0.25">
      <c r="A12" s="191" t="s">
        <v>146</v>
      </c>
      <c r="B12" s="224" t="s">
        <v>165</v>
      </c>
      <c r="C12" s="19"/>
      <c r="D12" s="66">
        <v>197444</v>
      </c>
      <c r="E12" s="66">
        <v>-285013</v>
      </c>
      <c r="F12" s="25"/>
      <c r="G12" s="66">
        <v>175077</v>
      </c>
      <c r="H12" s="66">
        <v>60628</v>
      </c>
    </row>
    <row r="13" spans="1:8" x14ac:dyDescent="0.25">
      <c r="A13" s="191" t="s">
        <v>145</v>
      </c>
      <c r="B13" s="224" t="s">
        <v>166</v>
      </c>
      <c r="C13" s="12"/>
      <c r="D13" s="66">
        <v>757285</v>
      </c>
      <c r="E13" s="66" t="s">
        <v>374</v>
      </c>
      <c r="F13" s="25"/>
      <c r="G13" s="66" t="s">
        <v>634</v>
      </c>
      <c r="H13" s="66" t="s">
        <v>373</v>
      </c>
    </row>
    <row r="14" spans="1:8" x14ac:dyDescent="0.25">
      <c r="A14" s="191" t="s">
        <v>143</v>
      </c>
      <c r="B14" s="224" t="s">
        <v>167</v>
      </c>
      <c r="C14" s="19">
        <v>9</v>
      </c>
      <c r="D14" s="66">
        <v>-47194</v>
      </c>
      <c r="E14" s="66" t="s">
        <v>348</v>
      </c>
      <c r="F14" s="41"/>
      <c r="G14" s="66" t="s">
        <v>635</v>
      </c>
      <c r="H14" s="66" t="s">
        <v>348</v>
      </c>
    </row>
    <row r="15" spans="1:8" x14ac:dyDescent="0.25">
      <c r="A15" s="228" t="s">
        <v>628</v>
      </c>
      <c r="B15" s="229" t="s">
        <v>651</v>
      </c>
      <c r="C15" s="19">
        <v>11</v>
      </c>
      <c r="D15" s="66">
        <v>-6536774</v>
      </c>
      <c r="E15" s="66" t="s">
        <v>633</v>
      </c>
      <c r="F15" s="41"/>
      <c r="G15" s="66" t="s">
        <v>348</v>
      </c>
      <c r="H15" s="66" t="s">
        <v>348</v>
      </c>
    </row>
    <row r="16" spans="1:8" s="182" customFormat="1" ht="15" customHeight="1" x14ac:dyDescent="0.25">
      <c r="A16" s="210" t="s">
        <v>144</v>
      </c>
      <c r="B16" s="210" t="s">
        <v>441</v>
      </c>
      <c r="C16" s="211"/>
      <c r="D16" s="204">
        <v>40940048</v>
      </c>
      <c r="E16" s="204" t="s">
        <v>375</v>
      </c>
      <c r="F16" s="212"/>
      <c r="G16" s="204">
        <v>73103915</v>
      </c>
      <c r="H16" s="204" t="s">
        <v>636</v>
      </c>
    </row>
    <row r="17" spans="1:8" s="182" customFormat="1" ht="15" customHeight="1" x14ac:dyDescent="0.25">
      <c r="A17" s="210"/>
      <c r="B17" s="210"/>
      <c r="C17" s="211"/>
      <c r="D17" s="204"/>
      <c r="E17" s="204"/>
      <c r="F17" s="212"/>
      <c r="G17" s="204"/>
      <c r="H17" s="204"/>
    </row>
    <row r="18" spans="1:8" ht="15" customHeight="1" x14ac:dyDescent="0.25">
      <c r="A18" s="213" t="s">
        <v>42</v>
      </c>
      <c r="B18" s="32" t="s">
        <v>43</v>
      </c>
      <c r="C18" s="12"/>
      <c r="D18" s="66"/>
      <c r="E18" s="66"/>
      <c r="F18" s="25"/>
      <c r="G18" s="66"/>
      <c r="H18" s="66"/>
    </row>
    <row r="19" spans="1:8" ht="30" customHeight="1" x14ac:dyDescent="0.25">
      <c r="A19" s="219" t="s">
        <v>629</v>
      </c>
      <c r="B19" s="224" t="s">
        <v>652</v>
      </c>
      <c r="C19" s="12"/>
      <c r="D19" s="66">
        <v>-223171</v>
      </c>
      <c r="E19" s="66" t="s">
        <v>376</v>
      </c>
      <c r="F19" s="25"/>
      <c r="G19" s="66">
        <v>859305</v>
      </c>
      <c r="H19" s="66" t="s">
        <v>380</v>
      </c>
    </row>
    <row r="20" spans="1:8" ht="15" customHeight="1" x14ac:dyDescent="0.25">
      <c r="A20" s="219" t="s">
        <v>442</v>
      </c>
      <c r="B20" s="224" t="s">
        <v>653</v>
      </c>
      <c r="C20" s="12"/>
      <c r="D20" s="66">
        <v>91801</v>
      </c>
      <c r="E20" s="66" t="s">
        <v>377</v>
      </c>
      <c r="F20" s="25"/>
      <c r="G20" s="66">
        <v>-972595</v>
      </c>
      <c r="H20" s="66">
        <v>391224</v>
      </c>
    </row>
    <row r="21" spans="1:8" ht="30" customHeight="1" x14ac:dyDescent="0.25">
      <c r="A21" s="219" t="s">
        <v>630</v>
      </c>
      <c r="B21" s="224" t="s">
        <v>654</v>
      </c>
      <c r="C21" s="12"/>
      <c r="D21" s="66">
        <v>-2396898</v>
      </c>
      <c r="E21" s="66" t="s">
        <v>378</v>
      </c>
      <c r="F21" s="25"/>
      <c r="G21" s="66">
        <v>26028</v>
      </c>
      <c r="H21" s="66" t="s">
        <v>381</v>
      </c>
    </row>
    <row r="22" spans="1:8" s="182" customFormat="1" ht="15" customHeight="1" x14ac:dyDescent="0.25">
      <c r="A22" s="210" t="s">
        <v>147</v>
      </c>
      <c r="B22" s="210" t="s">
        <v>443</v>
      </c>
      <c r="C22" s="211"/>
      <c r="D22" s="204">
        <v>38411780</v>
      </c>
      <c r="E22" s="204" t="s">
        <v>379</v>
      </c>
      <c r="F22" s="212"/>
      <c r="G22" s="204">
        <v>73016653</v>
      </c>
      <c r="H22" s="204" t="s">
        <v>382</v>
      </c>
    </row>
    <row r="23" spans="1:8" s="182" customFormat="1" ht="15" customHeight="1" x14ac:dyDescent="0.25">
      <c r="A23" s="210"/>
      <c r="B23" s="210"/>
      <c r="C23" s="211"/>
      <c r="D23" s="204"/>
      <c r="E23" s="204"/>
      <c r="F23" s="212"/>
      <c r="G23" s="204"/>
      <c r="H23" s="204"/>
    </row>
    <row r="24" spans="1:8" ht="15" customHeight="1" x14ac:dyDescent="0.25">
      <c r="A24" s="217" t="s">
        <v>148</v>
      </c>
      <c r="B24" s="76" t="s">
        <v>168</v>
      </c>
      <c r="C24" s="12">
        <v>20</v>
      </c>
      <c r="D24" s="66" t="s">
        <v>348</v>
      </c>
      <c r="E24" s="66" t="s">
        <v>383</v>
      </c>
      <c r="F24" s="25"/>
      <c r="G24" s="66" t="s">
        <v>637</v>
      </c>
      <c r="H24" s="66" t="s">
        <v>385</v>
      </c>
    </row>
    <row r="25" spans="1:8" x14ac:dyDescent="0.25">
      <c r="A25" s="217" t="s">
        <v>149</v>
      </c>
      <c r="B25" s="76" t="s">
        <v>655</v>
      </c>
      <c r="C25" s="12">
        <v>20</v>
      </c>
      <c r="D25" s="66">
        <v>-230846</v>
      </c>
      <c r="E25" s="66">
        <v>-237970</v>
      </c>
      <c r="F25" s="25"/>
      <c r="G25" s="66" t="s">
        <v>638</v>
      </c>
      <c r="H25" s="66" t="s">
        <v>386</v>
      </c>
    </row>
    <row r="26" spans="1:8" x14ac:dyDescent="0.25">
      <c r="A26" s="225" t="s">
        <v>444</v>
      </c>
      <c r="B26" s="226" t="s">
        <v>656</v>
      </c>
      <c r="C26" s="62"/>
      <c r="D26" s="227">
        <v>-126027</v>
      </c>
      <c r="E26" s="227" t="s">
        <v>348</v>
      </c>
      <c r="F26" s="25"/>
      <c r="G26" s="227">
        <v>-126027</v>
      </c>
      <c r="H26" s="227" t="s">
        <v>348</v>
      </c>
    </row>
    <row r="27" spans="1:8" x14ac:dyDescent="0.25">
      <c r="A27" s="218" t="s">
        <v>631</v>
      </c>
      <c r="B27" s="214" t="s">
        <v>657</v>
      </c>
      <c r="C27" s="215">
        <v>15</v>
      </c>
      <c r="D27" s="216" t="s">
        <v>348</v>
      </c>
      <c r="E27" s="216" t="s">
        <v>348</v>
      </c>
      <c r="F27" s="25"/>
      <c r="G27" s="216">
        <v>-2387165</v>
      </c>
      <c r="H27" s="216">
        <v>-2256640</v>
      </c>
    </row>
    <row r="28" spans="1:8" ht="15.75" thickBot="1" x14ac:dyDescent="0.3">
      <c r="A28" s="20" t="s">
        <v>82</v>
      </c>
      <c r="B28" s="20" t="s">
        <v>445</v>
      </c>
      <c r="C28" s="21"/>
      <c r="D28" s="22">
        <v>38054907</v>
      </c>
      <c r="E28" s="22" t="s">
        <v>384</v>
      </c>
      <c r="G28" s="22">
        <v>69688169</v>
      </c>
      <c r="H28" s="22" t="s">
        <v>387</v>
      </c>
    </row>
    <row r="29" spans="1:8" ht="15.75" thickTop="1" x14ac:dyDescent="0.25">
      <c r="A29" s="165"/>
      <c r="B29" s="165"/>
      <c r="C29" s="166"/>
      <c r="D29" s="167"/>
      <c r="E29" s="167"/>
      <c r="F29" s="146"/>
      <c r="G29" s="167"/>
      <c r="H29" s="167"/>
    </row>
    <row r="30" spans="1:8" x14ac:dyDescent="0.25">
      <c r="A30" s="17" t="s">
        <v>156</v>
      </c>
      <c r="B30" s="17" t="s">
        <v>446</v>
      </c>
      <c r="C30" s="12"/>
      <c r="D30" s="71"/>
      <c r="E30" s="71"/>
      <c r="G30" s="71"/>
      <c r="H30" s="71"/>
    </row>
    <row r="31" spans="1:8" ht="30" customHeight="1" x14ac:dyDescent="0.25">
      <c r="A31" s="197" t="s">
        <v>150</v>
      </c>
      <c r="B31" s="197" t="s">
        <v>658</v>
      </c>
      <c r="C31" s="12"/>
      <c r="D31" s="71">
        <v>-30958402</v>
      </c>
      <c r="E31" s="71">
        <v>-31977795</v>
      </c>
      <c r="G31" s="71">
        <v>-48758506</v>
      </c>
      <c r="H31" s="71">
        <v>-59605975</v>
      </c>
    </row>
    <row r="32" spans="1:8" x14ac:dyDescent="0.25">
      <c r="A32" s="197" t="s">
        <v>151</v>
      </c>
      <c r="B32" s="197" t="s">
        <v>659</v>
      </c>
      <c r="C32" s="12">
        <v>10.199999999999999</v>
      </c>
      <c r="D32" s="71">
        <v>258779</v>
      </c>
      <c r="E32" s="71">
        <v>95963</v>
      </c>
      <c r="G32" s="71">
        <v>294645</v>
      </c>
      <c r="H32" s="71">
        <v>166453</v>
      </c>
    </row>
    <row r="33" spans="1:8" x14ac:dyDescent="0.25">
      <c r="A33" s="197" t="s">
        <v>152</v>
      </c>
      <c r="B33" s="197" t="s">
        <v>447</v>
      </c>
      <c r="C33" s="12">
        <v>19</v>
      </c>
      <c r="D33" s="71">
        <v>22002822</v>
      </c>
      <c r="E33" s="71">
        <v>32393231</v>
      </c>
      <c r="G33" s="71">
        <v>29646762</v>
      </c>
      <c r="H33" s="71">
        <v>40210739</v>
      </c>
    </row>
    <row r="34" spans="1:8" x14ac:dyDescent="0.25">
      <c r="A34" s="197" t="s">
        <v>639</v>
      </c>
      <c r="B34" s="197" t="s">
        <v>660</v>
      </c>
      <c r="C34" s="12">
        <v>19</v>
      </c>
      <c r="D34" s="71" t="s">
        <v>642</v>
      </c>
      <c r="E34" s="71">
        <v>11441072</v>
      </c>
      <c r="G34" s="71" t="s">
        <v>642</v>
      </c>
      <c r="H34" s="71">
        <v>11441072</v>
      </c>
    </row>
    <row r="35" spans="1:8" x14ac:dyDescent="0.25">
      <c r="A35" s="197" t="s">
        <v>153</v>
      </c>
      <c r="B35" s="197" t="s">
        <v>661</v>
      </c>
      <c r="C35" s="19"/>
      <c r="D35" s="66" t="s">
        <v>348</v>
      </c>
      <c r="E35" s="66">
        <v>25000000</v>
      </c>
      <c r="F35" s="41"/>
      <c r="G35" s="66" t="s">
        <v>348</v>
      </c>
      <c r="H35" s="66">
        <v>25000000</v>
      </c>
    </row>
    <row r="36" spans="1:8" x14ac:dyDescent="0.25">
      <c r="A36" s="197" t="s">
        <v>640</v>
      </c>
      <c r="B36" s="197" t="s">
        <v>662</v>
      </c>
      <c r="C36" s="19"/>
      <c r="D36" s="66">
        <v>-45000</v>
      </c>
      <c r="E36" s="66" t="s">
        <v>348</v>
      </c>
      <c r="F36" s="41"/>
      <c r="G36" s="66">
        <v>-45000</v>
      </c>
      <c r="H36" s="66" t="s">
        <v>348</v>
      </c>
    </row>
    <row r="37" spans="1:8" x14ac:dyDescent="0.25">
      <c r="A37" s="197" t="s">
        <v>641</v>
      </c>
      <c r="B37" s="197" t="s">
        <v>563</v>
      </c>
      <c r="C37" s="19">
        <v>11</v>
      </c>
      <c r="D37" s="66">
        <v>6536774</v>
      </c>
      <c r="E37" s="66">
        <v>58286236</v>
      </c>
      <c r="F37" s="41"/>
      <c r="G37" s="66" t="s">
        <v>348</v>
      </c>
      <c r="H37" s="66" t="s">
        <v>348</v>
      </c>
    </row>
    <row r="38" spans="1:8" ht="15.75" thickBot="1" x14ac:dyDescent="0.3">
      <c r="A38" s="20" t="s">
        <v>154</v>
      </c>
      <c r="B38" s="20" t="s">
        <v>663</v>
      </c>
      <c r="C38" s="21"/>
      <c r="D38" s="22">
        <v>35445902</v>
      </c>
      <c r="E38" s="22">
        <v>95238707</v>
      </c>
      <c r="G38" s="22">
        <v>18788830</v>
      </c>
      <c r="H38" s="22">
        <v>17212289</v>
      </c>
    </row>
    <row r="39" spans="1:8" ht="15.75" thickTop="1" x14ac:dyDescent="0.25">
      <c r="A39" s="165"/>
      <c r="B39" s="165"/>
      <c r="C39" s="166"/>
      <c r="D39" s="167"/>
      <c r="E39" s="167"/>
      <c r="F39" s="168"/>
      <c r="G39" s="167"/>
      <c r="H39" s="167"/>
    </row>
    <row r="40" spans="1:8" x14ac:dyDescent="0.25">
      <c r="A40" s="17" t="s">
        <v>155</v>
      </c>
      <c r="B40" s="17" t="s">
        <v>448</v>
      </c>
      <c r="C40" s="12"/>
      <c r="D40" s="71"/>
      <c r="E40" s="71"/>
      <c r="F40" s="25"/>
      <c r="G40" s="71"/>
      <c r="H40" s="71"/>
    </row>
    <row r="41" spans="1:8" x14ac:dyDescent="0.25">
      <c r="A41" s="8" t="s">
        <v>158</v>
      </c>
      <c r="B41" s="8" t="s">
        <v>664</v>
      </c>
      <c r="C41" s="15">
        <v>20</v>
      </c>
      <c r="D41" s="68">
        <v>-829010</v>
      </c>
      <c r="E41" s="68">
        <v>-683173</v>
      </c>
      <c r="F41" s="25"/>
      <c r="G41" s="68" t="s">
        <v>643</v>
      </c>
      <c r="H41" s="68">
        <v>-770882</v>
      </c>
    </row>
    <row r="42" spans="1:8" ht="13.9" customHeight="1" x14ac:dyDescent="0.25">
      <c r="A42" s="33" t="s">
        <v>159</v>
      </c>
      <c r="B42" s="33" t="s">
        <v>665</v>
      </c>
      <c r="C42" s="34">
        <v>20</v>
      </c>
      <c r="D42" s="72" t="s">
        <v>348</v>
      </c>
      <c r="E42" s="72" t="s">
        <v>348</v>
      </c>
      <c r="F42" s="25"/>
      <c r="G42" s="72">
        <v>20000000</v>
      </c>
      <c r="H42" s="72">
        <v>84949950</v>
      </c>
    </row>
    <row r="43" spans="1:8" x14ac:dyDescent="0.25">
      <c r="A43" s="33" t="s">
        <v>160</v>
      </c>
      <c r="B43" s="33" t="s">
        <v>666</v>
      </c>
      <c r="C43" s="35">
        <v>20</v>
      </c>
      <c r="D43" s="72" t="s">
        <v>348</v>
      </c>
      <c r="E43" s="72">
        <v>-116200000</v>
      </c>
      <c r="F43" s="29"/>
      <c r="G43" s="72">
        <v>-35688383</v>
      </c>
      <c r="H43" s="72">
        <v>-124969097</v>
      </c>
    </row>
    <row r="44" spans="1:8" x14ac:dyDescent="0.25">
      <c r="A44" s="33" t="s">
        <v>161</v>
      </c>
      <c r="B44" s="33" t="s">
        <v>667</v>
      </c>
      <c r="C44" s="35">
        <v>20</v>
      </c>
      <c r="D44" s="72" t="s">
        <v>348</v>
      </c>
      <c r="E44" s="72">
        <v>-86672207</v>
      </c>
      <c r="F44" s="25"/>
      <c r="G44" s="72" t="s">
        <v>348</v>
      </c>
      <c r="H44" s="72">
        <v>-86672207</v>
      </c>
    </row>
    <row r="45" spans="1:8" x14ac:dyDescent="0.25">
      <c r="A45" s="33" t="s">
        <v>162</v>
      </c>
      <c r="B45" s="33" t="s">
        <v>668</v>
      </c>
      <c r="C45" s="35">
        <v>20</v>
      </c>
      <c r="D45" s="72" t="s">
        <v>348</v>
      </c>
      <c r="E45" s="72">
        <v>99861000</v>
      </c>
      <c r="F45" s="25"/>
      <c r="G45" s="72" t="s">
        <v>348</v>
      </c>
      <c r="H45" s="72">
        <v>99861000</v>
      </c>
    </row>
    <row r="46" spans="1:8" x14ac:dyDescent="0.25">
      <c r="A46" s="33" t="s">
        <v>163</v>
      </c>
      <c r="B46" s="33" t="s">
        <v>449</v>
      </c>
      <c r="C46" s="34" t="s">
        <v>595</v>
      </c>
      <c r="D46" s="72">
        <v>-29143118</v>
      </c>
      <c r="E46" s="72">
        <v>-7999514</v>
      </c>
      <c r="F46" s="41"/>
      <c r="G46" s="72">
        <v>-32120358</v>
      </c>
      <c r="H46" s="72">
        <v>-34196310</v>
      </c>
    </row>
    <row r="47" spans="1:8" ht="15.75" thickBot="1" x14ac:dyDescent="0.3">
      <c r="A47" s="20" t="s">
        <v>164</v>
      </c>
      <c r="B47" s="20" t="s">
        <v>669</v>
      </c>
      <c r="C47" s="21"/>
      <c r="D47" s="287">
        <v>-29972128</v>
      </c>
      <c r="E47" s="287">
        <v>-111693894</v>
      </c>
      <c r="F47" s="288"/>
      <c r="G47" s="287" t="s">
        <v>644</v>
      </c>
      <c r="H47" s="287">
        <v>-61797546</v>
      </c>
    </row>
    <row r="48" spans="1:8" ht="15.75" thickTop="1" x14ac:dyDescent="0.25">
      <c r="A48" s="169"/>
      <c r="B48" s="169"/>
      <c r="C48" s="170"/>
      <c r="D48" s="171"/>
      <c r="E48" s="171"/>
      <c r="F48" s="168"/>
      <c r="G48" s="171"/>
      <c r="H48" s="171"/>
    </row>
    <row r="49" spans="1:8" x14ac:dyDescent="0.25">
      <c r="A49" s="17" t="s">
        <v>645</v>
      </c>
      <c r="B49" s="17" t="s">
        <v>670</v>
      </c>
      <c r="C49" s="12"/>
      <c r="D49" s="289">
        <v>43528681</v>
      </c>
      <c r="E49" s="289">
        <v>16289383</v>
      </c>
      <c r="F49" s="212"/>
      <c r="G49" s="289">
        <v>39819687</v>
      </c>
      <c r="H49" s="289">
        <v>15801757</v>
      </c>
    </row>
    <row r="50" spans="1:8" s="179" customFormat="1" ht="15" customHeight="1" x14ac:dyDescent="0.25">
      <c r="A50" s="220" t="s">
        <v>646</v>
      </c>
      <c r="B50" s="220" t="s">
        <v>671</v>
      </c>
      <c r="C50" s="221"/>
      <c r="D50" s="222">
        <v>48513943</v>
      </c>
      <c r="E50" s="222">
        <v>32224560</v>
      </c>
      <c r="F50" s="223"/>
      <c r="G50" s="222">
        <v>63190053</v>
      </c>
      <c r="H50" s="222">
        <v>47388296</v>
      </c>
    </row>
    <row r="51" spans="1:8" ht="15" customHeight="1" thickBot="1" x14ac:dyDescent="0.3">
      <c r="A51" s="20" t="s">
        <v>647</v>
      </c>
      <c r="B51" s="20" t="s">
        <v>672</v>
      </c>
      <c r="C51" s="21"/>
      <c r="D51" s="22">
        <v>92042624</v>
      </c>
      <c r="E51" s="22">
        <v>48513943</v>
      </c>
      <c r="G51" s="22">
        <v>103009740</v>
      </c>
      <c r="H51" s="22">
        <v>63190053</v>
      </c>
    </row>
    <row r="52" spans="1:8" ht="15.75" thickTop="1" x14ac:dyDescent="0.25">
      <c r="A52" s="43"/>
      <c r="B52" s="43"/>
      <c r="C52" s="43"/>
      <c r="D52" s="37"/>
      <c r="E52" s="38"/>
      <c r="F52" s="26"/>
      <c r="G52" s="37"/>
      <c r="H52" s="38"/>
    </row>
    <row r="53" spans="1:8" x14ac:dyDescent="0.25">
      <c r="A53" s="43"/>
      <c r="B53" s="43"/>
      <c r="C53" s="43"/>
      <c r="D53" s="37"/>
      <c r="E53" s="39"/>
      <c r="F53" s="41"/>
      <c r="G53" s="37"/>
      <c r="H53" s="39"/>
    </row>
    <row r="54" spans="1:8" x14ac:dyDescent="0.25">
      <c r="A54" s="42"/>
      <c r="B54" s="42"/>
      <c r="C54" s="42"/>
      <c r="D54" s="24"/>
      <c r="E54" s="41"/>
      <c r="F54" s="25"/>
      <c r="G54" s="24"/>
      <c r="H54" s="41"/>
    </row>
    <row r="55" spans="1:8" x14ac:dyDescent="0.25">
      <c r="A55" s="42"/>
      <c r="B55" s="42"/>
      <c r="C55" s="42"/>
      <c r="D55" s="24"/>
      <c r="E55" s="41"/>
      <c r="F55" s="25"/>
      <c r="G55" s="24"/>
      <c r="H55" s="41"/>
    </row>
    <row r="56" spans="1:8" x14ac:dyDescent="0.25">
      <c r="A56" s="42"/>
      <c r="B56" s="42"/>
      <c r="C56" s="42"/>
      <c r="D56" s="24"/>
      <c r="E56" s="41"/>
      <c r="F56" s="25"/>
      <c r="G56" s="24"/>
      <c r="H56" s="41"/>
    </row>
    <row r="57" spans="1:8" x14ac:dyDescent="0.25">
      <c r="A57" s="42"/>
      <c r="B57" s="42"/>
      <c r="C57" s="42"/>
      <c r="D57" s="24"/>
      <c r="E57" s="41"/>
      <c r="F57" s="25"/>
      <c r="G57" s="24"/>
      <c r="H57" s="41"/>
    </row>
    <row r="58" spans="1:8" x14ac:dyDescent="0.25">
      <c r="A58" s="42"/>
      <c r="B58" s="42"/>
      <c r="C58" s="42"/>
      <c r="D58" s="24"/>
      <c r="E58" s="41"/>
      <c r="F58" s="25"/>
      <c r="G58" s="24"/>
      <c r="H58" s="41"/>
    </row>
    <row r="59" spans="1:8" x14ac:dyDescent="0.25">
      <c r="A59" s="42"/>
      <c r="B59" s="42"/>
      <c r="C59" s="42"/>
      <c r="D59" s="28"/>
      <c r="E59" s="25"/>
      <c r="F59" s="25"/>
      <c r="G59" s="28"/>
      <c r="H59" s="25"/>
    </row>
    <row r="60" spans="1:8" x14ac:dyDescent="0.25">
      <c r="A60" s="42"/>
      <c r="B60" s="42"/>
      <c r="C60" s="42"/>
      <c r="D60" s="24"/>
      <c r="E60" s="25"/>
      <c r="F60" s="25"/>
      <c r="G60" s="24"/>
      <c r="H60" s="25"/>
    </row>
    <row r="61" spans="1:8" x14ac:dyDescent="0.25">
      <c r="A61" s="43"/>
      <c r="B61" s="43"/>
      <c r="C61" s="43"/>
      <c r="D61" s="37"/>
      <c r="E61" s="38"/>
      <c r="F61" s="26"/>
      <c r="G61" s="37"/>
      <c r="H61" s="38"/>
    </row>
    <row r="62" spans="1:8" x14ac:dyDescent="0.25">
      <c r="A62" s="43"/>
      <c r="B62" s="43"/>
      <c r="C62" s="43"/>
      <c r="D62" s="37"/>
      <c r="E62" s="38"/>
      <c r="F62" s="26"/>
      <c r="G62" s="37"/>
      <c r="H62" s="38"/>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69"/>
  <sheetViews>
    <sheetView showGridLines="0" topLeftCell="A16"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4" customFormat="1" ht="60"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8" x14ac:dyDescent="0.25">
      <c r="A2" s="105"/>
      <c r="B2" s="105"/>
    </row>
    <row r="3" spans="1:8" s="182" customFormat="1" x14ac:dyDescent="0.25">
      <c r="A3" s="291" t="s">
        <v>458</v>
      </c>
      <c r="B3" s="291" t="s">
        <v>457</v>
      </c>
    </row>
    <row r="4" spans="1:8" ht="30" x14ac:dyDescent="0.25">
      <c r="A4" s="106"/>
      <c r="B4" s="106"/>
      <c r="C4" s="172" t="s">
        <v>75</v>
      </c>
      <c r="D4" s="172" t="s">
        <v>169</v>
      </c>
      <c r="E4" s="172" t="s">
        <v>170</v>
      </c>
      <c r="F4" s="336" t="s">
        <v>388</v>
      </c>
      <c r="G4" s="336" t="s">
        <v>459</v>
      </c>
      <c r="H4" s="336" t="s">
        <v>461</v>
      </c>
    </row>
    <row r="5" spans="1:8" ht="30" x14ac:dyDescent="0.25">
      <c r="A5" s="106"/>
      <c r="B5" s="106"/>
      <c r="C5" s="172" t="s">
        <v>76</v>
      </c>
      <c r="D5" s="172" t="s">
        <v>77</v>
      </c>
      <c r="E5" s="172" t="s">
        <v>78</v>
      </c>
      <c r="F5" s="336" t="s">
        <v>389</v>
      </c>
      <c r="G5" s="336" t="s">
        <v>460</v>
      </c>
      <c r="H5" s="336" t="s">
        <v>462</v>
      </c>
    </row>
    <row r="6" spans="1:8" x14ac:dyDescent="0.25">
      <c r="A6" s="337" t="s">
        <v>454</v>
      </c>
      <c r="B6" s="297">
        <v>2022</v>
      </c>
      <c r="C6" s="290" t="s">
        <v>15</v>
      </c>
      <c r="D6" s="290" t="s">
        <v>15</v>
      </c>
      <c r="E6" s="290" t="s">
        <v>15</v>
      </c>
      <c r="F6" s="300" t="s">
        <v>15</v>
      </c>
      <c r="G6" s="300" t="s">
        <v>15</v>
      </c>
      <c r="H6" s="290" t="s">
        <v>15</v>
      </c>
    </row>
    <row r="7" spans="1:8" x14ac:dyDescent="0.25">
      <c r="A7" s="231" t="s">
        <v>219</v>
      </c>
      <c r="B7" s="230" t="s">
        <v>455</v>
      </c>
      <c r="C7" s="292">
        <v>296000232</v>
      </c>
      <c r="D7" s="292">
        <v>26259951</v>
      </c>
      <c r="E7" s="292">
        <v>28871448</v>
      </c>
      <c r="F7" s="292">
        <v>351131631</v>
      </c>
      <c r="G7" s="292" t="s">
        <v>361</v>
      </c>
      <c r="H7" s="292">
        <v>351131631</v>
      </c>
    </row>
    <row r="8" spans="1:8" s="182" customFormat="1" x14ac:dyDescent="0.25">
      <c r="A8" s="297" t="s">
        <v>69</v>
      </c>
      <c r="B8" s="297" t="s">
        <v>9</v>
      </c>
      <c r="C8" s="298">
        <v>296000232</v>
      </c>
      <c r="D8" s="298">
        <v>26259951</v>
      </c>
      <c r="E8" s="299">
        <v>28871448</v>
      </c>
      <c r="F8" s="299">
        <v>351131631</v>
      </c>
      <c r="G8" s="299" t="s">
        <v>361</v>
      </c>
      <c r="H8" s="299">
        <v>351131631</v>
      </c>
    </row>
    <row r="9" spans="1:8" s="182" customFormat="1" x14ac:dyDescent="0.25">
      <c r="A9" s="294" t="s">
        <v>4</v>
      </c>
      <c r="B9" s="295" t="s">
        <v>4</v>
      </c>
      <c r="C9" s="296">
        <v>40319257</v>
      </c>
      <c r="D9" s="259">
        <v>13044716</v>
      </c>
      <c r="E9" s="259">
        <v>19169822</v>
      </c>
      <c r="F9" s="259">
        <v>72533795</v>
      </c>
      <c r="G9" s="259" t="s">
        <v>361</v>
      </c>
      <c r="H9" s="259">
        <v>72533795</v>
      </c>
    </row>
    <row r="10" spans="1:8" x14ac:dyDescent="0.25">
      <c r="A10" s="231" t="s">
        <v>247</v>
      </c>
      <c r="B10" s="230" t="s">
        <v>464</v>
      </c>
      <c r="C10" s="293">
        <v>-35303616</v>
      </c>
      <c r="D10" s="293">
        <v>-10099447</v>
      </c>
      <c r="E10" s="292">
        <v>-7759085</v>
      </c>
      <c r="F10" s="292">
        <v>-53162148</v>
      </c>
      <c r="G10" s="292" t="s">
        <v>361</v>
      </c>
      <c r="H10" s="292">
        <v>-53162148</v>
      </c>
    </row>
    <row r="11" spans="1:8" s="182" customFormat="1" x14ac:dyDescent="0.25">
      <c r="A11" s="294" t="s">
        <v>673</v>
      </c>
      <c r="B11" s="295" t="s">
        <v>390</v>
      </c>
      <c r="C11" s="296">
        <v>4453547</v>
      </c>
      <c r="D11" s="259">
        <v>2562496</v>
      </c>
      <c r="E11" s="259">
        <v>11189414</v>
      </c>
      <c r="F11" s="259">
        <v>18205457</v>
      </c>
      <c r="G11" s="259" t="s">
        <v>361</v>
      </c>
      <c r="H11" s="259">
        <v>18205457</v>
      </c>
    </row>
    <row r="12" spans="1:8" x14ac:dyDescent="0.25">
      <c r="A12" s="108" t="s">
        <v>674</v>
      </c>
      <c r="B12" s="230" t="s">
        <v>678</v>
      </c>
      <c r="C12" s="292">
        <v>823396127</v>
      </c>
      <c r="D12" s="292">
        <v>238760565</v>
      </c>
      <c r="E12" s="292">
        <v>225048730</v>
      </c>
      <c r="F12" s="292" t="s">
        <v>676</v>
      </c>
      <c r="G12" s="292">
        <v>-10708735</v>
      </c>
      <c r="H12" s="292" t="s">
        <v>603</v>
      </c>
    </row>
    <row r="13" spans="1:8" ht="30" x14ac:dyDescent="0.25">
      <c r="A13" s="108" t="s">
        <v>675</v>
      </c>
      <c r="B13" s="230" t="s">
        <v>679</v>
      </c>
      <c r="C13" s="292">
        <v>510271130</v>
      </c>
      <c r="D13" s="292">
        <v>81986964</v>
      </c>
      <c r="E13" s="292">
        <v>48461667</v>
      </c>
      <c r="F13" s="292">
        <v>640719761</v>
      </c>
      <c r="G13" s="292">
        <v>4489809</v>
      </c>
      <c r="H13" s="292">
        <v>645209570</v>
      </c>
    </row>
    <row r="14" spans="1:8" x14ac:dyDescent="0.25">
      <c r="A14" s="108" t="s">
        <v>220</v>
      </c>
      <c r="B14" s="230" t="s">
        <v>456</v>
      </c>
      <c r="C14" s="292">
        <v>31485391</v>
      </c>
      <c r="D14" s="292">
        <v>5452438</v>
      </c>
      <c r="E14" s="292">
        <v>9488226</v>
      </c>
      <c r="F14" s="292">
        <v>46440367</v>
      </c>
      <c r="G14" s="292" t="s">
        <v>348</v>
      </c>
      <c r="H14" s="292">
        <v>46426055</v>
      </c>
    </row>
    <row r="16" spans="1:8" s="182" customFormat="1" x14ac:dyDescent="0.25">
      <c r="A16" s="291"/>
      <c r="B16" s="291"/>
    </row>
    <row r="17" spans="1:8" ht="30" x14ac:dyDescent="0.25">
      <c r="A17" s="106"/>
      <c r="B17" s="106"/>
      <c r="C17" s="172" t="s">
        <v>75</v>
      </c>
      <c r="D17" s="172" t="s">
        <v>169</v>
      </c>
      <c r="E17" s="172" t="s">
        <v>170</v>
      </c>
      <c r="F17" s="336" t="s">
        <v>388</v>
      </c>
      <c r="G17" s="172" t="s">
        <v>217</v>
      </c>
      <c r="H17" s="172" t="s">
        <v>38</v>
      </c>
    </row>
    <row r="18" spans="1:8" ht="30" x14ac:dyDescent="0.25">
      <c r="A18" s="106"/>
      <c r="B18" s="106"/>
      <c r="C18" s="172" t="s">
        <v>76</v>
      </c>
      <c r="D18" s="172" t="s">
        <v>77</v>
      </c>
      <c r="E18" s="172" t="s">
        <v>78</v>
      </c>
      <c r="F18" s="336" t="s">
        <v>389</v>
      </c>
      <c r="G18" s="172" t="s">
        <v>218</v>
      </c>
      <c r="H18" s="172" t="s">
        <v>39</v>
      </c>
    </row>
    <row r="19" spans="1:8" x14ac:dyDescent="0.25">
      <c r="A19" s="337" t="s">
        <v>463</v>
      </c>
      <c r="B19" s="297">
        <v>2021</v>
      </c>
      <c r="C19" s="290" t="s">
        <v>15</v>
      </c>
      <c r="D19" s="290" t="s">
        <v>15</v>
      </c>
      <c r="E19" s="290" t="s">
        <v>15</v>
      </c>
      <c r="F19" s="300" t="s">
        <v>15</v>
      </c>
      <c r="G19" s="300" t="s">
        <v>15</v>
      </c>
      <c r="H19" s="290" t="s">
        <v>15</v>
      </c>
    </row>
    <row r="20" spans="1:8" x14ac:dyDescent="0.25">
      <c r="A20" s="231" t="s">
        <v>219</v>
      </c>
      <c r="B20" s="230" t="s">
        <v>455</v>
      </c>
      <c r="C20" s="292">
        <v>125787322</v>
      </c>
      <c r="D20" s="292">
        <v>32914919</v>
      </c>
      <c r="E20" s="292">
        <v>23996365</v>
      </c>
      <c r="F20" s="292">
        <v>182698606</v>
      </c>
      <c r="G20" s="292" t="s">
        <v>371</v>
      </c>
      <c r="H20" s="292">
        <v>182698606</v>
      </c>
    </row>
    <row r="21" spans="1:8" s="182" customFormat="1" x14ac:dyDescent="0.25">
      <c r="A21" s="297" t="s">
        <v>69</v>
      </c>
      <c r="B21" s="297" t="s">
        <v>9</v>
      </c>
      <c r="C21" s="298">
        <v>125787322</v>
      </c>
      <c r="D21" s="298">
        <v>32442743</v>
      </c>
      <c r="E21" s="299">
        <v>23996365</v>
      </c>
      <c r="F21" s="299">
        <v>182226430</v>
      </c>
      <c r="G21" s="299" t="s">
        <v>371</v>
      </c>
      <c r="H21" s="299">
        <v>182226430</v>
      </c>
    </row>
    <row r="22" spans="1:8" s="182" customFormat="1" x14ac:dyDescent="0.25">
      <c r="A22" s="294" t="s">
        <v>4</v>
      </c>
      <c r="B22" s="295" t="s">
        <v>4</v>
      </c>
      <c r="C22" s="296">
        <v>35577990</v>
      </c>
      <c r="D22" s="259">
        <v>18787080</v>
      </c>
      <c r="E22" s="259">
        <v>14778098</v>
      </c>
      <c r="F22" s="259">
        <v>69143168</v>
      </c>
      <c r="G22" s="259" t="s">
        <v>371</v>
      </c>
      <c r="H22" s="259">
        <v>69143168</v>
      </c>
    </row>
    <row r="23" spans="1:8" x14ac:dyDescent="0.25">
      <c r="A23" s="231" t="s">
        <v>247</v>
      </c>
      <c r="B23" s="230" t="s">
        <v>464</v>
      </c>
      <c r="C23" s="293">
        <v>-36904301</v>
      </c>
      <c r="D23" s="293">
        <v>-10320671</v>
      </c>
      <c r="E23" s="292">
        <v>-7485078</v>
      </c>
      <c r="F23" s="292">
        <v>-54710050</v>
      </c>
      <c r="G23" s="292" t="s">
        <v>371</v>
      </c>
      <c r="H23" s="292">
        <v>-54710050</v>
      </c>
    </row>
    <row r="24" spans="1:8" s="182" customFormat="1" x14ac:dyDescent="0.25">
      <c r="A24" s="294" t="s">
        <v>677</v>
      </c>
      <c r="B24" s="295" t="s">
        <v>680</v>
      </c>
      <c r="C24" s="296">
        <v>-3440541</v>
      </c>
      <c r="D24" s="259">
        <v>8287047</v>
      </c>
      <c r="E24" s="259">
        <v>7186325</v>
      </c>
      <c r="F24" s="259">
        <v>12032831</v>
      </c>
      <c r="G24" s="259" t="s">
        <v>371</v>
      </c>
      <c r="H24" s="259">
        <v>12032831</v>
      </c>
    </row>
    <row r="25" spans="1:8" x14ac:dyDescent="0.25">
      <c r="A25" s="108" t="s">
        <v>674</v>
      </c>
      <c r="B25" s="230" t="s">
        <v>678</v>
      </c>
      <c r="C25" s="292">
        <v>774882520</v>
      </c>
      <c r="D25" s="292">
        <v>250659943</v>
      </c>
      <c r="E25" s="292">
        <v>217410340</v>
      </c>
      <c r="F25" s="292">
        <v>1242952803</v>
      </c>
      <c r="G25" s="292">
        <v>-10707401</v>
      </c>
      <c r="H25" s="292">
        <v>1232245402</v>
      </c>
    </row>
    <row r="26" spans="1:8" ht="30" x14ac:dyDescent="0.25">
      <c r="A26" s="108" t="s">
        <v>675</v>
      </c>
      <c r="B26" s="230" t="s">
        <v>679</v>
      </c>
      <c r="C26" s="292">
        <v>443935884</v>
      </c>
      <c r="D26" s="292">
        <v>85266066</v>
      </c>
      <c r="E26" s="292">
        <v>50399910</v>
      </c>
      <c r="F26" s="292">
        <v>579601860</v>
      </c>
      <c r="G26" s="292">
        <v>4831232</v>
      </c>
      <c r="H26" s="292">
        <v>584433092</v>
      </c>
    </row>
    <row r="27" spans="1:8" x14ac:dyDescent="0.25">
      <c r="A27" s="108" t="s">
        <v>220</v>
      </c>
      <c r="B27" s="230" t="s">
        <v>456</v>
      </c>
      <c r="C27" s="292">
        <v>33848041</v>
      </c>
      <c r="D27" s="292">
        <v>10579496</v>
      </c>
      <c r="E27" s="292">
        <v>16772102</v>
      </c>
      <c r="F27" s="292">
        <v>61199639</v>
      </c>
      <c r="G27" s="292" t="s">
        <v>348</v>
      </c>
      <c r="H27" s="292">
        <v>61199639</v>
      </c>
    </row>
    <row r="30" spans="1:8" ht="15.75" x14ac:dyDescent="0.25">
      <c r="A30" s="96"/>
      <c r="B30" s="96"/>
      <c r="C30" s="425" t="s">
        <v>98</v>
      </c>
      <c r="D30" s="425"/>
      <c r="E30" s="426" t="s">
        <v>68</v>
      </c>
      <c r="F30" s="426"/>
    </row>
    <row r="31" spans="1:8" x14ac:dyDescent="0.25">
      <c r="A31" s="185" t="s">
        <v>391</v>
      </c>
      <c r="B31" s="186" t="s">
        <v>466</v>
      </c>
      <c r="C31" s="55">
        <v>2022</v>
      </c>
      <c r="D31" s="40">
        <v>2021</v>
      </c>
      <c r="E31" s="55">
        <v>2022</v>
      </c>
      <c r="F31" s="40">
        <v>2021</v>
      </c>
    </row>
    <row r="32" spans="1:8" x14ac:dyDescent="0.25">
      <c r="A32" s="142"/>
      <c r="B32" s="142"/>
      <c r="C32" s="274" t="s">
        <v>8</v>
      </c>
      <c r="D32" s="274" t="s">
        <v>8</v>
      </c>
      <c r="E32" s="274" t="s">
        <v>8</v>
      </c>
      <c r="F32" s="274" t="s">
        <v>8</v>
      </c>
    </row>
    <row r="33" spans="1:8" s="182" customFormat="1" x14ac:dyDescent="0.25">
      <c r="A33" s="338" t="s">
        <v>4</v>
      </c>
      <c r="B33" s="339" t="s">
        <v>4</v>
      </c>
      <c r="C33" s="204">
        <v>40319257</v>
      </c>
      <c r="D33" s="204">
        <v>35577990</v>
      </c>
      <c r="E33" s="204">
        <v>72533795</v>
      </c>
      <c r="F33" s="204">
        <v>69143168</v>
      </c>
    </row>
    <row r="34" spans="1:8" x14ac:dyDescent="0.25">
      <c r="A34" s="47" t="s">
        <v>247</v>
      </c>
      <c r="B34" s="44" t="s">
        <v>464</v>
      </c>
      <c r="C34" s="66">
        <v>-35303616</v>
      </c>
      <c r="D34" s="78">
        <v>-36904301</v>
      </c>
      <c r="E34" s="66">
        <v>-53162148</v>
      </c>
      <c r="F34" s="78">
        <v>-54710050</v>
      </c>
    </row>
    <row r="35" spans="1:8" s="182" customFormat="1" ht="30" x14ac:dyDescent="0.25">
      <c r="A35" s="338" t="s">
        <v>681</v>
      </c>
      <c r="B35" s="339" t="s">
        <v>683</v>
      </c>
      <c r="C35" s="204">
        <v>5015641</v>
      </c>
      <c r="D35" s="204">
        <v>-1326311</v>
      </c>
      <c r="E35" s="204">
        <v>19371647</v>
      </c>
      <c r="F35" s="204">
        <v>14433118</v>
      </c>
    </row>
    <row r="36" spans="1:8" x14ac:dyDescent="0.25">
      <c r="A36" s="47" t="s">
        <v>91</v>
      </c>
      <c r="B36" s="44" t="s">
        <v>97</v>
      </c>
      <c r="C36" s="66">
        <v>54910</v>
      </c>
      <c r="D36" s="66">
        <v>6905</v>
      </c>
      <c r="E36" s="66">
        <v>61559</v>
      </c>
      <c r="F36" s="66">
        <v>7607</v>
      </c>
    </row>
    <row r="37" spans="1:8" x14ac:dyDescent="0.25">
      <c r="A37" s="47" t="s">
        <v>10</v>
      </c>
      <c r="B37" s="44" t="s">
        <v>564</v>
      </c>
      <c r="C37" s="66">
        <v>-617004</v>
      </c>
      <c r="D37" s="66">
        <v>-2121135</v>
      </c>
      <c r="E37" s="66">
        <v>-1227749</v>
      </c>
      <c r="F37" s="66">
        <v>-2407894</v>
      </c>
    </row>
    <row r="38" spans="1:8" s="182" customFormat="1" x14ac:dyDescent="0.25">
      <c r="A38" s="338" t="s">
        <v>682</v>
      </c>
      <c r="B38" s="339" t="s">
        <v>684</v>
      </c>
      <c r="C38" s="204">
        <v>4453547</v>
      </c>
      <c r="D38" s="204">
        <v>-3440541</v>
      </c>
      <c r="E38" s="204">
        <v>18205457</v>
      </c>
      <c r="F38" s="204">
        <v>12032831</v>
      </c>
    </row>
    <row r="39" spans="1:8" x14ac:dyDescent="0.25">
      <c r="A39" s="47" t="s">
        <v>557</v>
      </c>
      <c r="B39" s="44" t="s">
        <v>685</v>
      </c>
      <c r="C39" s="66">
        <v>6536774</v>
      </c>
      <c r="D39" s="66">
        <v>58286236</v>
      </c>
      <c r="E39" s="66" t="s">
        <v>348</v>
      </c>
      <c r="F39" s="66" t="s">
        <v>348</v>
      </c>
    </row>
    <row r="40" spans="1:8" s="182" customFormat="1" x14ac:dyDescent="0.25">
      <c r="A40" s="294" t="s">
        <v>141</v>
      </c>
      <c r="B40" s="295" t="s">
        <v>11</v>
      </c>
      <c r="C40" s="296">
        <v>10990321</v>
      </c>
      <c r="D40" s="259">
        <v>54845695</v>
      </c>
      <c r="E40" s="259">
        <v>18205457</v>
      </c>
      <c r="F40" s="259">
        <v>12032831</v>
      </c>
      <c r="G40"/>
      <c r="H40"/>
    </row>
    <row r="43" spans="1:8" ht="15.75" x14ac:dyDescent="0.25">
      <c r="A43" s="96"/>
      <c r="B43" s="96"/>
      <c r="C43" s="425" t="s">
        <v>98</v>
      </c>
      <c r="D43" s="425"/>
      <c r="E43" s="426" t="s">
        <v>68</v>
      </c>
      <c r="F43" s="426"/>
    </row>
    <row r="44" spans="1:8" x14ac:dyDescent="0.25">
      <c r="A44" s="185" t="s">
        <v>392</v>
      </c>
      <c r="B44" s="186" t="s">
        <v>467</v>
      </c>
      <c r="C44" s="55" t="s">
        <v>255</v>
      </c>
      <c r="D44" s="40" t="s">
        <v>256</v>
      </c>
      <c r="E44" s="319">
        <v>44926</v>
      </c>
      <c r="F44" s="340">
        <v>44561</v>
      </c>
    </row>
    <row r="45" spans="1:8" x14ac:dyDescent="0.25">
      <c r="A45" s="142"/>
      <c r="B45" s="142"/>
      <c r="C45" s="274" t="s">
        <v>8</v>
      </c>
      <c r="D45" s="274" t="s">
        <v>8</v>
      </c>
      <c r="E45" s="274" t="s">
        <v>8</v>
      </c>
      <c r="F45" s="274" t="s">
        <v>8</v>
      </c>
    </row>
    <row r="46" spans="1:8" x14ac:dyDescent="0.25">
      <c r="A46" s="47" t="s">
        <v>393</v>
      </c>
      <c r="B46" s="44" t="s">
        <v>398</v>
      </c>
      <c r="C46" s="66">
        <v>823396127</v>
      </c>
      <c r="D46" s="78">
        <v>774882520</v>
      </c>
      <c r="E46" s="66" t="s">
        <v>686</v>
      </c>
      <c r="F46" s="78">
        <v>1242952803</v>
      </c>
    </row>
    <row r="47" spans="1:8" x14ac:dyDescent="0.25">
      <c r="A47" s="47" t="s">
        <v>71</v>
      </c>
      <c r="B47" s="44" t="s">
        <v>588</v>
      </c>
      <c r="C47" s="66">
        <v>134394971</v>
      </c>
      <c r="D47" s="78">
        <v>134396393</v>
      </c>
      <c r="E47" s="66">
        <v>46422</v>
      </c>
      <c r="F47" s="78" t="s">
        <v>396</v>
      </c>
    </row>
    <row r="48" spans="1:8" x14ac:dyDescent="0.25">
      <c r="A48" s="47" t="s">
        <v>394</v>
      </c>
      <c r="B48" s="44" t="s">
        <v>692</v>
      </c>
      <c r="C48" s="66" t="s">
        <v>396</v>
      </c>
      <c r="D48" s="78" t="s">
        <v>396</v>
      </c>
      <c r="E48" s="66">
        <v>-10708163</v>
      </c>
      <c r="F48" s="78">
        <v>-10708163</v>
      </c>
    </row>
    <row r="49" spans="1:8" x14ac:dyDescent="0.25">
      <c r="A49" s="47" t="s">
        <v>26</v>
      </c>
      <c r="B49" s="44" t="s">
        <v>27</v>
      </c>
      <c r="C49" s="66" t="s">
        <v>396</v>
      </c>
      <c r="D49" s="66" t="s">
        <v>396</v>
      </c>
      <c r="E49" s="66">
        <v>572</v>
      </c>
      <c r="F49" s="66">
        <v>762</v>
      </c>
    </row>
    <row r="50" spans="1:8" s="182" customFormat="1" x14ac:dyDescent="0.25">
      <c r="A50" s="294" t="s">
        <v>395</v>
      </c>
      <c r="B50" s="295" t="s">
        <v>79</v>
      </c>
      <c r="C50" s="296">
        <v>957791098</v>
      </c>
      <c r="D50" s="259">
        <v>909278913</v>
      </c>
      <c r="E50" s="259" t="s">
        <v>687</v>
      </c>
      <c r="F50" s="259">
        <v>1232245402</v>
      </c>
      <c r="G50"/>
      <c r="H50"/>
    </row>
    <row r="51" spans="1:8" ht="90" x14ac:dyDescent="0.25">
      <c r="A51" s="332" t="s">
        <v>397</v>
      </c>
      <c r="B51" s="332" t="s">
        <v>465</v>
      </c>
    </row>
    <row r="52" spans="1:8" x14ac:dyDescent="0.25">
      <c r="A52" s="332"/>
      <c r="B52" s="332"/>
    </row>
    <row r="53" spans="1:8" x14ac:dyDescent="0.25">
      <c r="A53" s="332"/>
      <c r="B53" s="332"/>
    </row>
    <row r="54" spans="1:8" ht="15.75" x14ac:dyDescent="0.25">
      <c r="A54" s="96"/>
      <c r="B54" s="96"/>
      <c r="C54" s="425" t="s">
        <v>98</v>
      </c>
      <c r="D54" s="425"/>
      <c r="E54" s="426" t="s">
        <v>68</v>
      </c>
      <c r="F54" s="426"/>
    </row>
    <row r="55" spans="1:8" x14ac:dyDescent="0.25">
      <c r="A55" s="185" t="s">
        <v>688</v>
      </c>
      <c r="B55" s="186" t="s">
        <v>695</v>
      </c>
      <c r="C55" s="55" t="s">
        <v>255</v>
      </c>
      <c r="D55" s="40" t="s">
        <v>256</v>
      </c>
      <c r="E55" s="319">
        <v>44926</v>
      </c>
      <c r="F55" s="340">
        <v>44561</v>
      </c>
    </row>
    <row r="56" spans="1:8" x14ac:dyDescent="0.25">
      <c r="A56" s="142"/>
      <c r="B56" s="142"/>
      <c r="C56" s="274" t="s">
        <v>8</v>
      </c>
      <c r="D56" s="274" t="s">
        <v>8</v>
      </c>
      <c r="E56" s="274" t="s">
        <v>8</v>
      </c>
      <c r="F56" s="274" t="s">
        <v>8</v>
      </c>
    </row>
    <row r="57" spans="1:8" x14ac:dyDescent="0.25">
      <c r="A57" s="47" t="s">
        <v>689</v>
      </c>
      <c r="B57" s="44" t="s">
        <v>693</v>
      </c>
      <c r="C57" s="66">
        <v>510271130</v>
      </c>
      <c r="D57" s="78">
        <v>443935884</v>
      </c>
      <c r="E57" s="66">
        <v>640719761</v>
      </c>
      <c r="F57" s="78">
        <v>579591860</v>
      </c>
    </row>
    <row r="58" spans="1:8" x14ac:dyDescent="0.25">
      <c r="A58" s="47" t="s">
        <v>114</v>
      </c>
      <c r="B58" s="44" t="s">
        <v>610</v>
      </c>
      <c r="C58" s="66" t="s">
        <v>348</v>
      </c>
      <c r="D58" s="78" t="s">
        <v>348</v>
      </c>
      <c r="E58" s="66">
        <v>4490381</v>
      </c>
      <c r="F58" s="78">
        <v>4841892</v>
      </c>
    </row>
    <row r="59" spans="1:8" x14ac:dyDescent="0.25">
      <c r="A59" s="47" t="s">
        <v>690</v>
      </c>
      <c r="B59" s="44" t="s">
        <v>118</v>
      </c>
      <c r="C59" s="66" t="s">
        <v>348</v>
      </c>
      <c r="D59" s="66" t="s">
        <v>348</v>
      </c>
      <c r="E59" s="66">
        <v>-572</v>
      </c>
      <c r="F59" s="66">
        <v>-660</v>
      </c>
    </row>
    <row r="60" spans="1:8" s="182" customFormat="1" x14ac:dyDescent="0.25">
      <c r="A60" s="294" t="s">
        <v>691</v>
      </c>
      <c r="B60" s="295" t="s">
        <v>694</v>
      </c>
      <c r="C60" s="296">
        <v>510271130</v>
      </c>
      <c r="D60" s="259">
        <v>443935884</v>
      </c>
      <c r="E60" s="259">
        <v>645209570</v>
      </c>
      <c r="F60" s="259">
        <v>584433092</v>
      </c>
      <c r="G60"/>
      <c r="H60"/>
    </row>
    <row r="61" spans="1:8" x14ac:dyDescent="0.25">
      <c r="A61" s="332"/>
      <c r="B61" s="332"/>
    </row>
    <row r="63" spans="1:8" ht="15.75" x14ac:dyDescent="0.25">
      <c r="A63" s="96"/>
      <c r="B63" s="96"/>
      <c r="C63" s="425" t="s">
        <v>98</v>
      </c>
      <c r="D63" s="425"/>
      <c r="E63" s="426" t="s">
        <v>68</v>
      </c>
      <c r="F63" s="426"/>
    </row>
    <row r="64" spans="1:8" x14ac:dyDescent="0.25">
      <c r="A64" s="185" t="s">
        <v>399</v>
      </c>
      <c r="B64" s="186" t="s">
        <v>696</v>
      </c>
      <c r="C64" s="55" t="s">
        <v>255</v>
      </c>
      <c r="D64" s="40" t="s">
        <v>256</v>
      </c>
      <c r="E64" s="319">
        <v>44926</v>
      </c>
      <c r="F64" s="340">
        <v>44561</v>
      </c>
    </row>
    <row r="65" spans="1:8" x14ac:dyDescent="0.25">
      <c r="A65" s="142"/>
      <c r="B65" s="142"/>
      <c r="C65" s="274" t="s">
        <v>8</v>
      </c>
      <c r="D65" s="274" t="s">
        <v>8</v>
      </c>
      <c r="E65" s="274" t="s">
        <v>8</v>
      </c>
      <c r="F65" s="274" t="s">
        <v>8</v>
      </c>
    </row>
    <row r="66" spans="1:8" x14ac:dyDescent="0.25">
      <c r="A66" s="47" t="s">
        <v>400</v>
      </c>
      <c r="B66" s="44" t="s">
        <v>468</v>
      </c>
      <c r="C66" s="66">
        <v>263796445</v>
      </c>
      <c r="D66" s="78">
        <v>105480292</v>
      </c>
      <c r="E66" s="66">
        <v>263796445</v>
      </c>
      <c r="F66" s="78">
        <v>105480292</v>
      </c>
    </row>
    <row r="67" spans="1:8" x14ac:dyDescent="0.25">
      <c r="A67" s="47" t="s">
        <v>169</v>
      </c>
      <c r="B67" s="44" t="s">
        <v>469</v>
      </c>
      <c r="C67" s="66" t="s">
        <v>348</v>
      </c>
      <c r="D67" s="78" t="s">
        <v>348</v>
      </c>
      <c r="E67" s="66">
        <v>25592141</v>
      </c>
      <c r="F67" s="78">
        <v>26424607</v>
      </c>
    </row>
    <row r="68" spans="1:8" x14ac:dyDescent="0.25">
      <c r="A68" s="47" t="s">
        <v>170</v>
      </c>
      <c r="B68" s="44" t="s">
        <v>470</v>
      </c>
      <c r="C68" s="66" t="s">
        <v>348</v>
      </c>
      <c r="D68" s="66" t="s">
        <v>348</v>
      </c>
      <c r="E68" s="66">
        <v>18204528</v>
      </c>
      <c r="F68" s="66">
        <v>17074136</v>
      </c>
    </row>
    <row r="69" spans="1:8" s="182" customFormat="1" x14ac:dyDescent="0.25">
      <c r="A69" s="294" t="s">
        <v>401</v>
      </c>
      <c r="B69" s="295" t="s">
        <v>697</v>
      </c>
      <c r="C69" s="296">
        <v>263796445</v>
      </c>
      <c r="D69" s="259">
        <v>105480292</v>
      </c>
      <c r="E69" s="259">
        <v>307593114</v>
      </c>
      <c r="F69" s="259">
        <v>148979035</v>
      </c>
      <c r="G69"/>
      <c r="H69"/>
    </row>
  </sheetData>
  <mergeCells count="8">
    <mergeCell ref="C30:D30"/>
    <mergeCell ref="E30:F30"/>
    <mergeCell ref="C43:D43"/>
    <mergeCell ref="E43:F43"/>
    <mergeCell ref="C63:D63"/>
    <mergeCell ref="E63:F63"/>
    <mergeCell ref="C54:D54"/>
    <mergeCell ref="E54:F5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51"/>
  <sheetViews>
    <sheetView showGridLines="0" topLeftCell="A16" zoomScale="80" zoomScaleNormal="80" workbookViewId="0">
      <selection activeCell="B37" sqref="B37"/>
    </sheetView>
  </sheetViews>
  <sheetFormatPr defaultColWidth="8.85546875" defaultRowHeight="15" x14ac:dyDescent="0.25"/>
  <cols>
    <col min="1" max="1" width="60" style="45" customWidth="1"/>
    <col min="2" max="2" width="56.42578125" style="45" customWidth="1"/>
    <col min="3" max="3" width="25.42578125" style="187" customWidth="1"/>
    <col min="4" max="4" width="15.85546875" style="45" customWidth="1"/>
    <col min="5" max="5" width="16.42578125" style="45" customWidth="1"/>
    <col min="6" max="6" width="2.85546875" style="45" customWidth="1"/>
    <col min="7" max="7" width="15.85546875" style="45" customWidth="1"/>
    <col min="8" max="8" width="16.42578125" style="45" customWidth="1"/>
    <col min="9" max="16384" width="8.85546875" style="45"/>
  </cols>
  <sheetData>
    <row r="1" spans="1:8"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c r="C1" s="263"/>
    </row>
    <row r="2" spans="1:8" s="57" customFormat="1" ht="15" customHeight="1" x14ac:dyDescent="0.25">
      <c r="A2" s="96"/>
      <c r="B2" s="96"/>
      <c r="C2" s="263"/>
      <c r="D2" s="425" t="s">
        <v>98</v>
      </c>
      <c r="E2" s="425"/>
      <c r="F2" s="162"/>
      <c r="G2" s="426" t="s">
        <v>68</v>
      </c>
      <c r="H2" s="426"/>
    </row>
    <row r="3" spans="1:8" x14ac:dyDescent="0.25">
      <c r="A3" s="185" t="s">
        <v>188</v>
      </c>
      <c r="B3" s="186" t="s">
        <v>192</v>
      </c>
      <c r="C3" s="55" t="s">
        <v>472</v>
      </c>
      <c r="D3" s="55">
        <v>2022</v>
      </c>
      <c r="E3" s="40">
        <v>2021</v>
      </c>
      <c r="G3" s="55">
        <v>2022</v>
      </c>
      <c r="H3" s="40">
        <v>2021</v>
      </c>
    </row>
    <row r="4" spans="1:8" s="304" customFormat="1" ht="15.75" customHeight="1" x14ac:dyDescent="0.25">
      <c r="A4" s="142"/>
      <c r="B4" s="142"/>
      <c r="C4" s="341"/>
      <c r="D4" s="274" t="s">
        <v>8</v>
      </c>
      <c r="E4" s="274" t="s">
        <v>8</v>
      </c>
      <c r="F4" s="305"/>
      <c r="G4" s="274" t="s">
        <v>8</v>
      </c>
      <c r="H4" s="274" t="s">
        <v>8</v>
      </c>
    </row>
    <row r="5" spans="1:8" ht="15.75" customHeight="1" x14ac:dyDescent="0.25">
      <c r="A5" s="303" t="s">
        <v>183</v>
      </c>
      <c r="B5" s="303" t="s">
        <v>184</v>
      </c>
      <c r="C5" s="342"/>
    </row>
    <row r="6" spans="1:8" x14ac:dyDescent="0.25">
      <c r="A6" s="46" t="s">
        <v>171</v>
      </c>
      <c r="B6" s="1" t="s">
        <v>471</v>
      </c>
      <c r="C6" s="12" t="s">
        <v>710</v>
      </c>
      <c r="D6" s="66">
        <v>75232089</v>
      </c>
      <c r="E6" s="66">
        <v>76145380</v>
      </c>
      <c r="G6" s="66">
        <v>75232089</v>
      </c>
      <c r="H6" s="66">
        <v>76145380</v>
      </c>
    </row>
    <row r="7" spans="1:8" x14ac:dyDescent="0.25">
      <c r="A7" s="47" t="s">
        <v>172</v>
      </c>
      <c r="B7" s="44" t="s">
        <v>701</v>
      </c>
      <c r="C7" s="19" t="s">
        <v>710</v>
      </c>
      <c r="D7" s="66">
        <v>94272698</v>
      </c>
      <c r="E7" s="78">
        <v>36928136</v>
      </c>
      <c r="G7" s="66">
        <v>94272698</v>
      </c>
      <c r="H7" s="78">
        <v>36928136</v>
      </c>
    </row>
    <row r="8" spans="1:8" x14ac:dyDescent="0.25">
      <c r="A8" s="47" t="s">
        <v>174</v>
      </c>
      <c r="B8" s="44" t="s">
        <v>702</v>
      </c>
      <c r="C8" s="19" t="s">
        <v>710</v>
      </c>
      <c r="D8" s="66" t="s">
        <v>348</v>
      </c>
      <c r="E8" s="78" t="s">
        <v>348</v>
      </c>
      <c r="G8" s="66">
        <v>28871448</v>
      </c>
      <c r="H8" s="78">
        <v>23996365</v>
      </c>
    </row>
    <row r="9" spans="1:8" x14ac:dyDescent="0.25">
      <c r="A9" s="47" t="s">
        <v>173</v>
      </c>
      <c r="B9" s="44" t="s">
        <v>703</v>
      </c>
      <c r="C9" s="19" t="s">
        <v>710</v>
      </c>
      <c r="D9" s="66" t="s">
        <v>348</v>
      </c>
      <c r="E9" s="66" t="s">
        <v>348</v>
      </c>
      <c r="G9" s="66">
        <v>25740793</v>
      </c>
      <c r="H9" s="66">
        <v>32442743</v>
      </c>
    </row>
    <row r="10" spans="1:8" x14ac:dyDescent="0.25">
      <c r="A10" s="47" t="s">
        <v>175</v>
      </c>
      <c r="B10" s="44" t="s">
        <v>704</v>
      </c>
      <c r="C10" s="19" t="s">
        <v>710</v>
      </c>
      <c r="D10" s="66">
        <v>3467086</v>
      </c>
      <c r="E10" s="66">
        <v>3409719</v>
      </c>
      <c r="G10" s="66" t="s">
        <v>699</v>
      </c>
      <c r="H10" s="66">
        <v>3409719</v>
      </c>
    </row>
    <row r="11" spans="1:8" x14ac:dyDescent="0.25">
      <c r="A11" s="47" t="s">
        <v>178</v>
      </c>
      <c r="B11" s="44" t="s">
        <v>705</v>
      </c>
      <c r="C11" s="19" t="s">
        <v>710</v>
      </c>
      <c r="D11" s="66">
        <v>3236885</v>
      </c>
      <c r="E11" s="66">
        <v>631946</v>
      </c>
      <c r="G11" s="66">
        <v>3236885</v>
      </c>
      <c r="H11" s="66">
        <v>631946</v>
      </c>
    </row>
    <row r="12" spans="1:8" x14ac:dyDescent="0.25">
      <c r="A12" s="47" t="s">
        <v>179</v>
      </c>
      <c r="B12" s="44" t="s">
        <v>185</v>
      </c>
      <c r="C12" s="19" t="s">
        <v>710</v>
      </c>
      <c r="D12" s="66">
        <v>1285850</v>
      </c>
      <c r="E12" s="66">
        <v>88241</v>
      </c>
      <c r="G12" s="66">
        <v>1285850</v>
      </c>
      <c r="H12" s="66">
        <v>88241</v>
      </c>
    </row>
    <row r="13" spans="1:8" x14ac:dyDescent="0.25">
      <c r="A13" s="47" t="s">
        <v>176</v>
      </c>
      <c r="B13" s="44" t="s">
        <v>706</v>
      </c>
      <c r="C13" s="19" t="s">
        <v>710</v>
      </c>
      <c r="D13" s="66">
        <v>614675</v>
      </c>
      <c r="E13" s="66">
        <v>1717020</v>
      </c>
      <c r="G13" s="66">
        <v>614675</v>
      </c>
      <c r="H13" s="66">
        <v>1717020</v>
      </c>
    </row>
    <row r="14" spans="1:8" x14ac:dyDescent="0.25">
      <c r="A14" s="47" t="s">
        <v>177</v>
      </c>
      <c r="B14" s="44" t="s">
        <v>707</v>
      </c>
      <c r="C14" s="19" t="s">
        <v>710</v>
      </c>
      <c r="D14" s="66">
        <v>697545</v>
      </c>
      <c r="E14" s="66">
        <v>655931</v>
      </c>
      <c r="G14" s="66">
        <v>697545</v>
      </c>
      <c r="H14" s="66">
        <v>655931</v>
      </c>
    </row>
    <row r="15" spans="1:8" x14ac:dyDescent="0.25">
      <c r="A15" s="47" t="s">
        <v>698</v>
      </c>
      <c r="B15" s="44" t="s">
        <v>708</v>
      </c>
      <c r="C15" s="19" t="s">
        <v>710</v>
      </c>
      <c r="D15" s="66" t="s">
        <v>348</v>
      </c>
      <c r="E15" s="66" t="s">
        <v>348</v>
      </c>
      <c r="G15" s="66">
        <v>519158</v>
      </c>
      <c r="H15" s="66">
        <v>472176</v>
      </c>
    </row>
    <row r="16" spans="1:8" x14ac:dyDescent="0.25">
      <c r="A16" s="47" t="s">
        <v>180</v>
      </c>
      <c r="B16" s="44" t="s">
        <v>186</v>
      </c>
      <c r="C16" s="19" t="s">
        <v>710</v>
      </c>
      <c r="D16" s="66">
        <v>828531</v>
      </c>
      <c r="E16" s="66">
        <v>701312</v>
      </c>
      <c r="G16" s="66">
        <v>825531</v>
      </c>
      <c r="H16" s="66">
        <v>701312</v>
      </c>
    </row>
    <row r="17" spans="1:8" s="182" customFormat="1" x14ac:dyDescent="0.25">
      <c r="A17" s="234" t="s">
        <v>402</v>
      </c>
      <c r="B17" s="235" t="s">
        <v>709</v>
      </c>
      <c r="C17" s="343"/>
      <c r="D17" s="236">
        <v>179635359</v>
      </c>
      <c r="E17" s="236">
        <v>120277685</v>
      </c>
      <c r="G17" s="236">
        <v>234766758</v>
      </c>
      <c r="H17" s="236">
        <v>177188969</v>
      </c>
    </row>
    <row r="18" spans="1:8" x14ac:dyDescent="0.25">
      <c r="A18" s="46"/>
      <c r="B18" s="44"/>
      <c r="C18" s="19"/>
      <c r="D18" s="66"/>
      <c r="E18" s="66"/>
      <c r="F18" s="179"/>
      <c r="G18" s="66"/>
      <c r="H18" s="66"/>
    </row>
    <row r="19" spans="1:8" s="182" customFormat="1" ht="15" customHeight="1" x14ac:dyDescent="0.25">
      <c r="A19" s="232" t="s">
        <v>45</v>
      </c>
      <c r="B19" s="233" t="s">
        <v>187</v>
      </c>
      <c r="C19" s="344"/>
      <c r="D19" s="301"/>
      <c r="E19" s="302"/>
      <c r="G19" s="301"/>
      <c r="H19" s="302"/>
    </row>
    <row r="20" spans="1:8" x14ac:dyDescent="0.25">
      <c r="A20" s="47" t="s">
        <v>473</v>
      </c>
      <c r="B20" s="44" t="s">
        <v>711</v>
      </c>
      <c r="C20" s="19" t="s">
        <v>477</v>
      </c>
      <c r="D20" s="261">
        <v>63350003</v>
      </c>
      <c r="E20" s="262">
        <v>3309834</v>
      </c>
      <c r="F20" s="179"/>
      <c r="G20" s="261">
        <v>63350003</v>
      </c>
      <c r="H20" s="262">
        <v>3309834</v>
      </c>
    </row>
    <row r="21" spans="1:8" ht="30" x14ac:dyDescent="0.25">
      <c r="A21" s="47" t="s">
        <v>700</v>
      </c>
      <c r="B21" s="44" t="s">
        <v>712</v>
      </c>
      <c r="C21" s="19" t="s">
        <v>477</v>
      </c>
      <c r="D21" s="261">
        <v>36539596</v>
      </c>
      <c r="E21" s="262" t="s">
        <v>348</v>
      </c>
      <c r="F21" s="179"/>
      <c r="G21" s="261">
        <v>36539596</v>
      </c>
      <c r="H21" s="262" t="s">
        <v>348</v>
      </c>
    </row>
    <row r="22" spans="1:8" ht="15" customHeight="1" x14ac:dyDescent="0.25">
      <c r="A22" s="47" t="s">
        <v>182</v>
      </c>
      <c r="B22" s="44" t="s">
        <v>713</v>
      </c>
      <c r="C22" s="19" t="s">
        <v>477</v>
      </c>
      <c r="D22" s="261">
        <v>14707040</v>
      </c>
      <c r="E22" s="262">
        <v>580896</v>
      </c>
      <c r="F22" s="179"/>
      <c r="G22" s="261">
        <v>14707040</v>
      </c>
      <c r="H22" s="262">
        <v>580896</v>
      </c>
    </row>
    <row r="23" spans="1:8" ht="15" customHeight="1" x14ac:dyDescent="0.25">
      <c r="A23" s="47" t="s">
        <v>181</v>
      </c>
      <c r="B23" s="44" t="s">
        <v>714</v>
      </c>
      <c r="C23" s="19" t="s">
        <v>478</v>
      </c>
      <c r="D23" s="261">
        <v>1768234</v>
      </c>
      <c r="E23" s="262">
        <v>1618907</v>
      </c>
      <c r="F23" s="179"/>
      <c r="G23" s="261">
        <v>1768234</v>
      </c>
      <c r="H23" s="262">
        <v>1618907</v>
      </c>
    </row>
    <row r="24" spans="1:8" s="182" customFormat="1" x14ac:dyDescent="0.25">
      <c r="A24" s="234" t="s">
        <v>474</v>
      </c>
      <c r="B24" s="235" t="s">
        <v>476</v>
      </c>
      <c r="C24" s="343"/>
      <c r="D24" s="236">
        <v>116364873</v>
      </c>
      <c r="E24" s="236">
        <v>5509637</v>
      </c>
      <c r="G24" s="236">
        <v>116364873</v>
      </c>
      <c r="H24" s="236">
        <v>5509637</v>
      </c>
    </row>
    <row r="25" spans="1:8" ht="15.75" thickBot="1" x14ac:dyDescent="0.3">
      <c r="A25" s="56" t="s">
        <v>475</v>
      </c>
      <c r="B25" s="52" t="s">
        <v>715</v>
      </c>
      <c r="C25" s="345"/>
      <c r="D25" s="63">
        <v>296000232</v>
      </c>
      <c r="E25" s="63">
        <v>125787322</v>
      </c>
      <c r="F25" s="179"/>
      <c r="G25" s="63">
        <v>351131631</v>
      </c>
      <c r="H25" s="63">
        <v>182698606</v>
      </c>
    </row>
    <row r="26" spans="1:8" ht="15.75" thickTop="1" x14ac:dyDescent="0.25">
      <c r="A26" s="357"/>
      <c r="B26" s="155"/>
      <c r="C26" s="348"/>
      <c r="D26" s="349"/>
      <c r="E26" s="350"/>
      <c r="F26" s="179"/>
      <c r="G26" s="349"/>
      <c r="H26" s="350"/>
    </row>
    <row r="27" spans="1:8" x14ac:dyDescent="0.25">
      <c r="A27" s="173"/>
      <c r="B27" s="155"/>
      <c r="C27" s="348"/>
      <c r="D27" s="349"/>
      <c r="E27" s="350"/>
      <c r="F27" s="179"/>
      <c r="G27" s="349"/>
      <c r="H27" s="350"/>
    </row>
    <row r="28" spans="1:8" ht="15.75" x14ac:dyDescent="0.25">
      <c r="A28" s="173"/>
      <c r="B28" s="155"/>
      <c r="C28" s="348"/>
      <c r="D28" s="425" t="s">
        <v>98</v>
      </c>
      <c r="E28" s="425"/>
      <c r="F28" s="162"/>
      <c r="G28" s="426" t="s">
        <v>68</v>
      </c>
      <c r="H28" s="426"/>
    </row>
    <row r="29" spans="1:8" x14ac:dyDescent="0.25">
      <c r="A29" s="173"/>
      <c r="B29" s="155"/>
      <c r="C29" s="348"/>
      <c r="D29" s="55">
        <v>2022</v>
      </c>
      <c r="E29" s="40">
        <v>2021</v>
      </c>
      <c r="G29" s="55">
        <v>2022</v>
      </c>
      <c r="H29" s="40">
        <v>2021</v>
      </c>
    </row>
    <row r="30" spans="1:8" ht="45" x14ac:dyDescent="0.25">
      <c r="A30" s="238" t="s">
        <v>406</v>
      </c>
      <c r="B30" s="238" t="s">
        <v>719</v>
      </c>
      <c r="C30" s="346"/>
      <c r="D30" s="308"/>
      <c r="E30" s="308"/>
      <c r="F30" s="306"/>
      <c r="G30" s="308"/>
      <c r="H30" s="308"/>
    </row>
    <row r="31" spans="1:8" x14ac:dyDescent="0.25">
      <c r="A31" s="194" t="s">
        <v>403</v>
      </c>
      <c r="B31" s="194" t="s">
        <v>716</v>
      </c>
      <c r="C31" s="35"/>
      <c r="D31" s="351">
        <v>564827</v>
      </c>
      <c r="E31" s="351">
        <v>4857584</v>
      </c>
      <c r="F31" s="352"/>
      <c r="G31" s="351">
        <v>564827</v>
      </c>
      <c r="H31" s="351">
        <v>4857584</v>
      </c>
    </row>
    <row r="32" spans="1:8" x14ac:dyDescent="0.25">
      <c r="A32" s="194" t="s">
        <v>404</v>
      </c>
      <c r="B32" s="194" t="s">
        <v>717</v>
      </c>
      <c r="C32" s="35"/>
      <c r="D32" s="351">
        <v>-564827</v>
      </c>
      <c r="E32" s="351">
        <v>-4857584</v>
      </c>
      <c r="F32" s="352"/>
      <c r="G32" s="351">
        <v>-564827</v>
      </c>
      <c r="H32" s="351">
        <v>-4857584</v>
      </c>
    </row>
    <row r="33" spans="1:8" s="182" customFormat="1" x14ac:dyDescent="0.25">
      <c r="A33" s="234" t="s">
        <v>405</v>
      </c>
      <c r="B33" s="239" t="s">
        <v>718</v>
      </c>
      <c r="C33" s="347"/>
      <c r="D33" s="353" t="s">
        <v>348</v>
      </c>
      <c r="E33" s="353" t="s">
        <v>348</v>
      </c>
      <c r="F33" s="354"/>
      <c r="G33" s="353" t="s">
        <v>348</v>
      </c>
      <c r="H33" s="353" t="s">
        <v>348</v>
      </c>
    </row>
    <row r="34" spans="1:8" x14ac:dyDescent="0.25">
      <c r="A34" s="173"/>
      <c r="B34" s="155"/>
      <c r="C34" s="348"/>
      <c r="D34" s="349"/>
      <c r="E34" s="350"/>
      <c r="F34" s="179"/>
      <c r="G34" s="349"/>
      <c r="H34" s="350"/>
    </row>
    <row r="35" spans="1:8" ht="15.75" x14ac:dyDescent="0.25">
      <c r="A35" s="173"/>
      <c r="B35" s="155"/>
      <c r="C35" s="348"/>
      <c r="D35" s="425" t="s">
        <v>98</v>
      </c>
      <c r="E35" s="425"/>
      <c r="F35" s="162"/>
      <c r="G35" s="426" t="s">
        <v>68</v>
      </c>
      <c r="H35" s="426"/>
    </row>
    <row r="36" spans="1:8" x14ac:dyDescent="0.25">
      <c r="A36" s="173"/>
      <c r="B36" s="155"/>
      <c r="C36" s="348"/>
      <c r="D36" s="55">
        <v>2022</v>
      </c>
      <c r="E36" s="40">
        <v>2021</v>
      </c>
      <c r="G36" s="55">
        <v>2022</v>
      </c>
      <c r="H36" s="40">
        <v>2021</v>
      </c>
    </row>
    <row r="37" spans="1:8" ht="30" x14ac:dyDescent="0.25">
      <c r="A37" s="238" t="s">
        <v>479</v>
      </c>
      <c r="B37" s="238" t="s">
        <v>721</v>
      </c>
      <c r="C37" s="346"/>
      <c r="D37" s="308"/>
      <c r="E37" s="308"/>
      <c r="F37" s="306"/>
      <c r="G37" s="308"/>
      <c r="H37" s="308"/>
    </row>
    <row r="38" spans="1:8" x14ac:dyDescent="0.25">
      <c r="A38" s="194" t="s">
        <v>189</v>
      </c>
      <c r="B38" s="194" t="s">
        <v>480</v>
      </c>
      <c r="C38" s="35"/>
      <c r="D38" s="309">
        <v>0</v>
      </c>
      <c r="E38" s="309">
        <v>0</v>
      </c>
      <c r="F38" s="306"/>
      <c r="G38" s="351">
        <v>35537104</v>
      </c>
      <c r="H38" s="351">
        <v>18810250</v>
      </c>
    </row>
    <row r="39" spans="1:8" x14ac:dyDescent="0.25">
      <c r="A39" s="194" t="s">
        <v>190</v>
      </c>
      <c r="B39" s="194" t="s">
        <v>722</v>
      </c>
      <c r="C39" s="35"/>
      <c r="D39" s="309">
        <v>0</v>
      </c>
      <c r="E39" s="309">
        <v>0</v>
      </c>
      <c r="F39" s="306"/>
      <c r="G39" s="351" t="s">
        <v>720</v>
      </c>
      <c r="H39" s="351">
        <v>18338074</v>
      </c>
    </row>
    <row r="40" spans="1:8" s="182" customFormat="1" x14ac:dyDescent="0.25">
      <c r="A40" s="234" t="s">
        <v>191</v>
      </c>
      <c r="B40" s="239" t="s">
        <v>193</v>
      </c>
      <c r="C40" s="347"/>
      <c r="D40" s="310">
        <v>0</v>
      </c>
      <c r="E40" s="310">
        <v>0</v>
      </c>
      <c r="F40" s="307"/>
      <c r="G40" s="353">
        <v>519158</v>
      </c>
      <c r="H40" s="353">
        <v>472176</v>
      </c>
    </row>
    <row r="41" spans="1:8" s="182" customFormat="1" x14ac:dyDescent="0.25">
      <c r="A41" s="240"/>
      <c r="B41" s="240"/>
      <c r="C41" s="355"/>
      <c r="D41" s="356"/>
      <c r="E41" s="356"/>
      <c r="F41" s="307"/>
      <c r="G41" s="356"/>
      <c r="H41" s="356"/>
    </row>
    <row r="42" spans="1:8" s="182" customFormat="1" x14ac:dyDescent="0.25">
      <c r="A42" s="240"/>
      <c r="B42" s="240"/>
      <c r="C42" s="355"/>
      <c r="D42" s="356"/>
      <c r="E42" s="356"/>
      <c r="F42" s="307"/>
      <c r="G42" s="356"/>
      <c r="H42" s="356"/>
    </row>
    <row r="43" spans="1:8" s="57" customFormat="1" ht="15" customHeight="1" x14ac:dyDescent="0.25">
      <c r="A43" s="96"/>
      <c r="B43" s="96"/>
      <c r="C43" s="263"/>
      <c r="D43" s="425" t="s">
        <v>98</v>
      </c>
      <c r="E43" s="425"/>
      <c r="F43" s="162"/>
      <c r="G43" s="426" t="s">
        <v>68</v>
      </c>
      <c r="H43" s="426"/>
    </row>
    <row r="44" spans="1:8" x14ac:dyDescent="0.25">
      <c r="A44" s="185" t="s">
        <v>723</v>
      </c>
      <c r="B44" s="186" t="s">
        <v>734</v>
      </c>
      <c r="C44" s="55"/>
      <c r="D44" s="55">
        <v>2022</v>
      </c>
      <c r="E44" s="40">
        <v>2021</v>
      </c>
      <c r="G44" s="55">
        <v>2022</v>
      </c>
      <c r="H44" s="40">
        <v>2021</v>
      </c>
    </row>
    <row r="45" spans="1:8" s="304" customFormat="1" ht="15.75" customHeight="1" x14ac:dyDescent="0.25">
      <c r="A45" s="142"/>
      <c r="B45" s="142"/>
      <c r="C45" s="341"/>
      <c r="D45" s="274" t="s">
        <v>8</v>
      </c>
      <c r="E45" s="274" t="s">
        <v>8</v>
      </c>
      <c r="F45" s="305"/>
      <c r="G45" s="274" t="s">
        <v>8</v>
      </c>
      <c r="H45" s="274" t="s">
        <v>8</v>
      </c>
    </row>
    <row r="46" spans="1:8" ht="30" x14ac:dyDescent="0.25">
      <c r="A46" s="47" t="s">
        <v>724</v>
      </c>
      <c r="B46" s="44" t="s">
        <v>730</v>
      </c>
      <c r="C46" s="19"/>
      <c r="D46" s="66">
        <v>3628395</v>
      </c>
      <c r="E46" s="66">
        <v>3447957</v>
      </c>
      <c r="G46" s="66">
        <v>4242915</v>
      </c>
      <c r="H46" s="66">
        <v>3831771</v>
      </c>
    </row>
    <row r="47" spans="1:8" x14ac:dyDescent="0.25">
      <c r="A47" s="47" t="s">
        <v>725</v>
      </c>
      <c r="B47" s="44" t="s">
        <v>731</v>
      </c>
      <c r="C47" s="19"/>
      <c r="D47" s="66">
        <v>1191483</v>
      </c>
      <c r="E47" s="66">
        <v>1040506</v>
      </c>
      <c r="G47" s="66">
        <v>1191483</v>
      </c>
      <c r="H47" s="66">
        <v>1040506</v>
      </c>
    </row>
    <row r="48" spans="1:8" ht="30" x14ac:dyDescent="0.25">
      <c r="A48" s="47" t="s">
        <v>726</v>
      </c>
      <c r="B48" s="44" t="s">
        <v>732</v>
      </c>
      <c r="C48" s="19"/>
      <c r="D48" s="66">
        <v>585670</v>
      </c>
      <c r="E48" s="66">
        <v>365548</v>
      </c>
      <c r="G48" s="66">
        <v>585670</v>
      </c>
      <c r="H48" s="66">
        <v>365548</v>
      </c>
    </row>
    <row r="49" spans="1:8" x14ac:dyDescent="0.25">
      <c r="A49" s="47" t="s">
        <v>727</v>
      </c>
      <c r="B49" s="44" t="s">
        <v>733</v>
      </c>
      <c r="C49" s="19"/>
      <c r="D49" s="66" t="s">
        <v>348</v>
      </c>
      <c r="E49" s="66">
        <v>840</v>
      </c>
      <c r="G49" s="66" t="s">
        <v>348</v>
      </c>
      <c r="H49" s="66">
        <v>840</v>
      </c>
    </row>
    <row r="50" spans="1:8" x14ac:dyDescent="0.25">
      <c r="A50" s="47" t="s">
        <v>728</v>
      </c>
      <c r="B50" s="44" t="s">
        <v>187</v>
      </c>
      <c r="C50" s="19"/>
      <c r="D50" s="66">
        <v>1786195</v>
      </c>
      <c r="E50" s="66">
        <v>147630</v>
      </c>
      <c r="G50" s="66">
        <v>2052969</v>
      </c>
      <c r="H50" s="66">
        <v>402654</v>
      </c>
    </row>
    <row r="51" spans="1:8" s="182" customFormat="1" x14ac:dyDescent="0.25">
      <c r="A51" s="234" t="s">
        <v>729</v>
      </c>
      <c r="B51" s="235" t="s">
        <v>476</v>
      </c>
      <c r="C51" s="343"/>
      <c r="D51" s="236">
        <v>7191743</v>
      </c>
      <c r="E51" s="236">
        <v>5002481</v>
      </c>
      <c r="G51" s="236">
        <v>8073037</v>
      </c>
      <c r="H51" s="236">
        <v>5641319</v>
      </c>
    </row>
  </sheetData>
  <mergeCells count="8">
    <mergeCell ref="D43:E43"/>
    <mergeCell ref="G43:H43"/>
    <mergeCell ref="D2:E2"/>
    <mergeCell ref="G2:H2"/>
    <mergeCell ref="D28:E28"/>
    <mergeCell ref="G28:H28"/>
    <mergeCell ref="D35:E35"/>
    <mergeCell ref="G35:H3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50"/>
  <sheetViews>
    <sheetView showGridLines="0" zoomScale="80" zoomScaleNormal="80" workbookViewId="0"/>
  </sheetViews>
  <sheetFormatPr defaultColWidth="8.85546875" defaultRowHeight="15" x14ac:dyDescent="0.25"/>
  <cols>
    <col min="1" max="1" width="60" style="45" customWidth="1"/>
    <col min="2" max="2" width="56.85546875" style="45" customWidth="1"/>
    <col min="3" max="3" width="17.85546875" style="45" customWidth="1"/>
    <col min="4" max="4" width="18" style="45" customWidth="1"/>
    <col min="5" max="5" width="2.85546875" style="45" customWidth="1"/>
    <col min="6" max="6" width="18.85546875" style="45" customWidth="1"/>
    <col min="7" max="7" width="18.42578125" style="45" customWidth="1"/>
    <col min="8" max="16384" width="8.85546875" style="45"/>
  </cols>
  <sheetData>
    <row r="1" spans="1:7"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7" s="57" customFormat="1" ht="15" customHeight="1" x14ac:dyDescent="0.25">
      <c r="A2" s="96"/>
      <c r="B2" s="96"/>
      <c r="C2" s="425" t="s">
        <v>98</v>
      </c>
      <c r="D2" s="425"/>
      <c r="E2" s="162"/>
      <c r="F2" s="426" t="s">
        <v>68</v>
      </c>
      <c r="G2" s="426"/>
    </row>
    <row r="3" spans="1:7" ht="15" customHeight="1" x14ac:dyDescent="0.25">
      <c r="A3" s="185" t="s">
        <v>735</v>
      </c>
      <c r="B3" s="186" t="s">
        <v>736</v>
      </c>
      <c r="C3" s="55">
        <v>2022</v>
      </c>
      <c r="D3" s="40">
        <v>2021</v>
      </c>
      <c r="F3" s="55">
        <v>2022</v>
      </c>
      <c r="G3" s="40">
        <v>2021</v>
      </c>
    </row>
    <row r="4" spans="1:7" ht="15.75" customHeight="1" x14ac:dyDescent="0.25">
      <c r="A4" s="142"/>
      <c r="B4" s="142"/>
      <c r="C4" s="274" t="s">
        <v>8</v>
      </c>
      <c r="D4" s="274" t="s">
        <v>8</v>
      </c>
      <c r="E4" s="275"/>
      <c r="F4" s="274" t="s">
        <v>8</v>
      </c>
      <c r="G4" s="274" t="s">
        <v>8</v>
      </c>
    </row>
    <row r="5" spans="1:7" x14ac:dyDescent="0.25">
      <c r="A5" s="46" t="s">
        <v>194</v>
      </c>
      <c r="B5" s="1" t="s">
        <v>208</v>
      </c>
      <c r="C5" s="66">
        <v>73818693</v>
      </c>
      <c r="D5" s="66">
        <v>27923347</v>
      </c>
      <c r="F5" s="66">
        <v>73818693</v>
      </c>
      <c r="G5" s="66">
        <v>27923347</v>
      </c>
    </row>
    <row r="6" spans="1:7" ht="15" customHeight="1" x14ac:dyDescent="0.25">
      <c r="A6" s="47" t="s">
        <v>195</v>
      </c>
      <c r="B6" s="44" t="s">
        <v>482</v>
      </c>
      <c r="C6" s="66">
        <v>36539596</v>
      </c>
      <c r="D6" s="78">
        <v>16395882</v>
      </c>
      <c r="F6" s="66">
        <v>36539596</v>
      </c>
      <c r="G6" s="78">
        <v>16395882</v>
      </c>
    </row>
    <row r="7" spans="1:7" x14ac:dyDescent="0.25">
      <c r="A7" s="47" t="s">
        <v>196</v>
      </c>
      <c r="B7" s="44" t="s">
        <v>209</v>
      </c>
      <c r="C7" s="66">
        <v>23653879</v>
      </c>
      <c r="D7" s="78">
        <v>9573605</v>
      </c>
      <c r="F7" s="66">
        <v>23653879</v>
      </c>
      <c r="G7" s="78">
        <v>9573605</v>
      </c>
    </row>
    <row r="8" spans="1:7" ht="30" x14ac:dyDescent="0.25">
      <c r="A8" s="47" t="s">
        <v>197</v>
      </c>
      <c r="B8" s="44" t="s">
        <v>210</v>
      </c>
      <c r="C8" s="66" t="s">
        <v>371</v>
      </c>
      <c r="D8" s="66" t="s">
        <v>348</v>
      </c>
      <c r="F8" s="66">
        <v>4244720</v>
      </c>
      <c r="G8" s="66">
        <v>5172301</v>
      </c>
    </row>
    <row r="9" spans="1:7" x14ac:dyDescent="0.25">
      <c r="A9" s="47" t="s">
        <v>198</v>
      </c>
      <c r="B9" s="44" t="s">
        <v>211</v>
      </c>
      <c r="C9" s="66">
        <v>10795719</v>
      </c>
      <c r="D9" s="66">
        <v>4211314</v>
      </c>
      <c r="F9" s="66">
        <v>10795719</v>
      </c>
      <c r="G9" s="66">
        <v>4211314</v>
      </c>
    </row>
    <row r="10" spans="1:7" x14ac:dyDescent="0.25">
      <c r="A10" s="47" t="s">
        <v>199</v>
      </c>
      <c r="B10" s="44" t="s">
        <v>737</v>
      </c>
      <c r="C10" s="66">
        <v>1664347</v>
      </c>
      <c r="D10" s="66">
        <v>2227539</v>
      </c>
      <c r="F10" s="66">
        <v>3235300</v>
      </c>
      <c r="G10" s="66">
        <v>3446915</v>
      </c>
    </row>
    <row r="11" spans="1:7" x14ac:dyDescent="0.25">
      <c r="A11" s="47" t="s">
        <v>200</v>
      </c>
      <c r="B11" s="44" t="s">
        <v>212</v>
      </c>
      <c r="C11" s="66" t="s">
        <v>371</v>
      </c>
      <c r="D11" s="66" t="s">
        <v>348</v>
      </c>
      <c r="F11" s="66">
        <v>482772</v>
      </c>
      <c r="G11" s="66">
        <v>769029</v>
      </c>
    </row>
    <row r="12" spans="1:7" x14ac:dyDescent="0.25">
      <c r="A12" s="47" t="s">
        <v>201</v>
      </c>
      <c r="B12" s="44" t="s">
        <v>738</v>
      </c>
      <c r="C12" s="66">
        <v>576799</v>
      </c>
      <c r="D12" s="66">
        <v>373322</v>
      </c>
      <c r="F12" s="66">
        <v>576799</v>
      </c>
      <c r="G12" s="66">
        <v>373322</v>
      </c>
    </row>
    <row r="13" spans="1:7" s="182" customFormat="1" x14ac:dyDescent="0.25">
      <c r="A13" s="234" t="s">
        <v>481</v>
      </c>
      <c r="B13" s="235" t="s">
        <v>739</v>
      </c>
      <c r="C13" s="236">
        <v>147049033</v>
      </c>
      <c r="D13" s="236">
        <v>60705009</v>
      </c>
      <c r="F13" s="236">
        <v>153347478</v>
      </c>
      <c r="G13" s="236">
        <v>67865715</v>
      </c>
    </row>
    <row r="14" spans="1:7" x14ac:dyDescent="0.25">
      <c r="A14" s="46"/>
      <c r="B14" s="44"/>
      <c r="C14" s="66"/>
      <c r="D14" s="66"/>
      <c r="F14" s="66"/>
      <c r="G14" s="66"/>
    </row>
    <row r="15" spans="1:7" ht="15.75" x14ac:dyDescent="0.25">
      <c r="A15" s="173"/>
      <c r="B15" s="155"/>
      <c r="C15" s="425" t="s">
        <v>98</v>
      </c>
      <c r="D15" s="425"/>
      <c r="E15" s="162"/>
      <c r="F15" s="426" t="s">
        <v>68</v>
      </c>
      <c r="G15" s="426"/>
    </row>
    <row r="16" spans="1:7" s="237" customFormat="1" x14ac:dyDescent="0.25">
      <c r="A16" s="189" t="s">
        <v>740</v>
      </c>
      <c r="B16" s="190" t="s">
        <v>761</v>
      </c>
      <c r="C16" s="55">
        <f>C3</f>
        <v>2022</v>
      </c>
      <c r="D16" s="55">
        <f>D3</f>
        <v>2021</v>
      </c>
      <c r="E16" s="242"/>
      <c r="F16" s="55">
        <f>F3</f>
        <v>2022</v>
      </c>
      <c r="G16" s="55">
        <f>G3</f>
        <v>2021</v>
      </c>
    </row>
    <row r="17" spans="1:8" x14ac:dyDescent="0.25">
      <c r="A17" s="142"/>
      <c r="B17" s="142"/>
      <c r="C17" s="274" t="s">
        <v>15</v>
      </c>
      <c r="D17" s="274" t="s">
        <v>16</v>
      </c>
      <c r="E17" s="275"/>
      <c r="F17" s="274" t="s">
        <v>15</v>
      </c>
      <c r="G17" s="274" t="s">
        <v>16</v>
      </c>
    </row>
    <row r="18" spans="1:8" x14ac:dyDescent="0.25">
      <c r="A18" s="194" t="s">
        <v>741</v>
      </c>
      <c r="B18" s="194" t="s">
        <v>751</v>
      </c>
      <c r="C18" s="351">
        <v>13813365</v>
      </c>
      <c r="D18" s="351">
        <v>12656478</v>
      </c>
      <c r="E18" s="306"/>
      <c r="F18" s="309">
        <v>24554512</v>
      </c>
      <c r="G18" s="309">
        <v>22078405</v>
      </c>
    </row>
    <row r="19" spans="1:8" x14ac:dyDescent="0.25">
      <c r="A19" s="194" t="s">
        <v>742</v>
      </c>
      <c r="B19" s="194" t="s">
        <v>752</v>
      </c>
      <c r="C19" s="351">
        <v>3317599</v>
      </c>
      <c r="D19" s="351">
        <v>2931714</v>
      </c>
      <c r="E19" s="306"/>
      <c r="F19" s="309">
        <v>5825131</v>
      </c>
      <c r="G19" s="309">
        <v>5158783</v>
      </c>
    </row>
    <row r="20" spans="1:8" ht="30" x14ac:dyDescent="0.25">
      <c r="A20" s="194" t="s">
        <v>743</v>
      </c>
      <c r="B20" s="194" t="s">
        <v>753</v>
      </c>
      <c r="C20" s="351">
        <v>700257</v>
      </c>
      <c r="D20" s="351">
        <v>657497</v>
      </c>
      <c r="E20" s="306"/>
      <c r="F20" s="309">
        <v>1270790</v>
      </c>
      <c r="G20" s="309">
        <v>1178216</v>
      </c>
    </row>
    <row r="21" spans="1:8" ht="30" x14ac:dyDescent="0.25">
      <c r="A21" s="194" t="s">
        <v>744</v>
      </c>
      <c r="B21" s="194" t="s">
        <v>754</v>
      </c>
      <c r="C21" s="351">
        <v>790825</v>
      </c>
      <c r="D21" s="351">
        <v>215189</v>
      </c>
      <c r="E21" s="306"/>
      <c r="F21" s="309">
        <v>790825</v>
      </c>
      <c r="G21" s="309">
        <v>215189</v>
      </c>
    </row>
    <row r="22" spans="1:8" x14ac:dyDescent="0.25">
      <c r="A22" s="194" t="s">
        <v>745</v>
      </c>
      <c r="B22" s="194" t="s">
        <v>755</v>
      </c>
      <c r="C22" s="351" t="s">
        <v>371</v>
      </c>
      <c r="D22" s="351" t="s">
        <v>348</v>
      </c>
      <c r="E22" s="306"/>
      <c r="F22" s="309">
        <v>14993</v>
      </c>
      <c r="G22" s="309">
        <v>14243</v>
      </c>
      <c r="H22" s="182"/>
    </row>
    <row r="23" spans="1:8" s="182" customFormat="1" x14ac:dyDescent="0.25">
      <c r="A23" s="234" t="s">
        <v>746</v>
      </c>
      <c r="B23" s="239" t="s">
        <v>756</v>
      </c>
      <c r="C23" s="358">
        <v>18622046</v>
      </c>
      <c r="D23" s="358">
        <v>16460878</v>
      </c>
      <c r="E23" s="311"/>
      <c r="F23" s="312">
        <v>32456251</v>
      </c>
      <c r="G23" s="312">
        <v>28644836</v>
      </c>
      <c r="H23" s="45"/>
    </row>
    <row r="24" spans="1:8" ht="30" x14ac:dyDescent="0.25">
      <c r="A24" s="194" t="s">
        <v>747</v>
      </c>
      <c r="B24" s="194" t="s">
        <v>757</v>
      </c>
      <c r="C24" s="351"/>
      <c r="D24" s="351"/>
      <c r="E24" s="306"/>
      <c r="F24" s="309"/>
      <c r="G24" s="309"/>
    </row>
    <row r="25" spans="1:8" x14ac:dyDescent="0.25">
      <c r="A25" s="194" t="s">
        <v>741</v>
      </c>
      <c r="B25" s="194" t="s">
        <v>751</v>
      </c>
      <c r="C25" s="351">
        <v>840310</v>
      </c>
      <c r="D25" s="351">
        <v>671290</v>
      </c>
      <c r="E25" s="306"/>
      <c r="F25" s="309">
        <v>1458660</v>
      </c>
      <c r="G25" s="309">
        <v>1228776</v>
      </c>
    </row>
    <row r="26" spans="1:8" x14ac:dyDescent="0.25">
      <c r="A26" s="194" t="s">
        <v>742</v>
      </c>
      <c r="B26" s="194" t="s">
        <v>752</v>
      </c>
      <c r="C26" s="351">
        <v>198258</v>
      </c>
      <c r="D26" s="351">
        <v>157908</v>
      </c>
      <c r="E26" s="306"/>
      <c r="F26" s="309">
        <v>344532</v>
      </c>
      <c r="G26" s="309">
        <v>294007</v>
      </c>
    </row>
    <row r="27" spans="1:8" ht="30" x14ac:dyDescent="0.25">
      <c r="A27" s="194" t="s">
        <v>743</v>
      </c>
      <c r="B27" s="194" t="s">
        <v>753</v>
      </c>
      <c r="C27" s="351" t="s">
        <v>348</v>
      </c>
      <c r="D27" s="351" t="s">
        <v>348</v>
      </c>
      <c r="E27" s="306"/>
      <c r="F27" s="309">
        <v>45358</v>
      </c>
      <c r="G27" s="309">
        <v>45097</v>
      </c>
    </row>
    <row r="28" spans="1:8" x14ac:dyDescent="0.25">
      <c r="A28" s="194" t="s">
        <v>745</v>
      </c>
      <c r="B28" s="194" t="s">
        <v>755</v>
      </c>
      <c r="C28" s="351" t="s">
        <v>348</v>
      </c>
      <c r="D28" s="351" t="s">
        <v>348</v>
      </c>
      <c r="E28" s="306"/>
      <c r="F28" s="309">
        <v>3000</v>
      </c>
      <c r="G28" s="309" t="s">
        <v>348</v>
      </c>
    </row>
    <row r="29" spans="1:8" s="182" customFormat="1" ht="30" x14ac:dyDescent="0.25">
      <c r="A29" s="234" t="s">
        <v>748</v>
      </c>
      <c r="B29" s="239" t="s">
        <v>758</v>
      </c>
      <c r="C29" s="358">
        <v>1038568</v>
      </c>
      <c r="D29" s="358">
        <v>829198</v>
      </c>
      <c r="E29" s="311"/>
      <c r="F29" s="312">
        <v>1851550</v>
      </c>
      <c r="G29" s="312">
        <v>1567880</v>
      </c>
      <c r="H29" s="45"/>
    </row>
    <row r="30" spans="1:8" x14ac:dyDescent="0.25">
      <c r="A30" s="194" t="s">
        <v>749</v>
      </c>
      <c r="B30" s="194" t="s">
        <v>759</v>
      </c>
      <c r="C30" s="351">
        <v>522</v>
      </c>
      <c r="D30" s="351">
        <v>529</v>
      </c>
      <c r="E30" s="306"/>
      <c r="F30" s="309">
        <v>878</v>
      </c>
      <c r="G30" s="309">
        <v>882</v>
      </c>
    </row>
    <row r="31" spans="1:8" x14ac:dyDescent="0.25">
      <c r="A31" s="194" t="s">
        <v>750</v>
      </c>
      <c r="B31" s="194" t="s">
        <v>760</v>
      </c>
      <c r="C31" s="351">
        <v>522</v>
      </c>
      <c r="D31" s="351">
        <v>534</v>
      </c>
      <c r="E31" s="306"/>
      <c r="F31" s="309">
        <v>878</v>
      </c>
      <c r="G31" s="309">
        <v>868</v>
      </c>
    </row>
    <row r="34" spans="1:8" ht="15.75" x14ac:dyDescent="0.25">
      <c r="A34" s="173"/>
      <c r="B34" s="155"/>
      <c r="C34" s="425" t="s">
        <v>98</v>
      </c>
      <c r="D34" s="425"/>
      <c r="E34" s="162"/>
      <c r="F34" s="426" t="s">
        <v>68</v>
      </c>
      <c r="G34" s="426"/>
    </row>
    <row r="35" spans="1:8" s="237" customFormat="1" x14ac:dyDescent="0.25">
      <c r="A35" s="189" t="s">
        <v>774</v>
      </c>
      <c r="B35" s="190" t="s">
        <v>775</v>
      </c>
      <c r="C35" s="55">
        <f>C16</f>
        <v>2022</v>
      </c>
      <c r="D35" s="55">
        <f>D16</f>
        <v>2021</v>
      </c>
      <c r="E35" s="242"/>
      <c r="F35" s="55">
        <f>F16</f>
        <v>2022</v>
      </c>
      <c r="G35" s="55">
        <f>G16</f>
        <v>2021</v>
      </c>
    </row>
    <row r="36" spans="1:8" x14ac:dyDescent="0.25">
      <c r="A36" s="142"/>
      <c r="B36" s="142"/>
      <c r="C36" s="274" t="s">
        <v>15</v>
      </c>
      <c r="D36" s="274" t="s">
        <v>16</v>
      </c>
      <c r="E36" s="275"/>
      <c r="F36" s="274" t="s">
        <v>15</v>
      </c>
      <c r="G36" s="274" t="s">
        <v>16</v>
      </c>
    </row>
    <row r="37" spans="1:8" x14ac:dyDescent="0.25">
      <c r="A37" s="194" t="s">
        <v>762</v>
      </c>
      <c r="B37" s="194" t="s">
        <v>776</v>
      </c>
      <c r="C37" s="351">
        <v>77916884</v>
      </c>
      <c r="D37" s="351">
        <v>3781782</v>
      </c>
      <c r="E37" s="306"/>
      <c r="F37" s="309">
        <v>77916884</v>
      </c>
      <c r="G37" s="309">
        <v>3781782</v>
      </c>
    </row>
    <row r="38" spans="1:8" x14ac:dyDescent="0.25">
      <c r="A38" s="194" t="s">
        <v>763</v>
      </c>
      <c r="B38" s="194" t="s">
        <v>777</v>
      </c>
      <c r="C38" s="351">
        <v>7892280</v>
      </c>
      <c r="D38" s="351">
        <v>4088585</v>
      </c>
      <c r="E38" s="306"/>
      <c r="F38" s="309">
        <v>7892280</v>
      </c>
      <c r="G38" s="309">
        <v>4088585</v>
      </c>
    </row>
    <row r="39" spans="1:8" x14ac:dyDescent="0.25">
      <c r="A39" s="194" t="s">
        <v>764</v>
      </c>
      <c r="B39" s="194" t="s">
        <v>778</v>
      </c>
      <c r="C39" s="351">
        <v>2995180</v>
      </c>
      <c r="D39" s="351">
        <v>2871898</v>
      </c>
      <c r="E39" s="306"/>
      <c r="F39" s="309">
        <v>2995180</v>
      </c>
      <c r="G39" s="309">
        <v>2871898</v>
      </c>
    </row>
    <row r="40" spans="1:8" x14ac:dyDescent="0.25">
      <c r="A40" s="194" t="s">
        <v>765</v>
      </c>
      <c r="B40" s="194" t="s">
        <v>779</v>
      </c>
      <c r="C40" s="351">
        <v>946951</v>
      </c>
      <c r="D40" s="351">
        <v>721158</v>
      </c>
      <c r="E40" s="306"/>
      <c r="F40" s="309">
        <v>1192118</v>
      </c>
      <c r="G40" s="309">
        <v>934786</v>
      </c>
    </row>
    <row r="41" spans="1:8" x14ac:dyDescent="0.25">
      <c r="A41" s="194" t="s">
        <v>766</v>
      </c>
      <c r="B41" s="194" t="s">
        <v>780</v>
      </c>
      <c r="C41" s="351">
        <v>1443195</v>
      </c>
      <c r="D41" s="351">
        <v>1279676</v>
      </c>
      <c r="E41" s="306"/>
      <c r="F41" s="309">
        <v>2225235</v>
      </c>
      <c r="G41" s="309">
        <v>2004598</v>
      </c>
    </row>
    <row r="42" spans="1:8" x14ac:dyDescent="0.25">
      <c r="A42" s="194" t="s">
        <v>767</v>
      </c>
      <c r="B42" s="194" t="s">
        <v>781</v>
      </c>
      <c r="C42" s="351">
        <v>1349990</v>
      </c>
      <c r="D42" s="351">
        <v>1046644</v>
      </c>
      <c r="E42" s="306"/>
      <c r="F42" s="309">
        <v>1349990</v>
      </c>
      <c r="G42" s="309">
        <v>1046644</v>
      </c>
    </row>
    <row r="43" spans="1:8" x14ac:dyDescent="0.25">
      <c r="A43" s="194" t="s">
        <v>768</v>
      </c>
      <c r="B43" s="194" t="s">
        <v>782</v>
      </c>
      <c r="C43" s="351">
        <v>1338608</v>
      </c>
      <c r="D43" s="351">
        <v>1269887</v>
      </c>
      <c r="E43" s="306"/>
      <c r="F43" s="309">
        <v>1338608</v>
      </c>
      <c r="G43" s="309">
        <v>1269887</v>
      </c>
    </row>
    <row r="44" spans="1:8" x14ac:dyDescent="0.25">
      <c r="A44" s="194" t="s">
        <v>769</v>
      </c>
      <c r="B44" s="194" t="s">
        <v>783</v>
      </c>
      <c r="C44" s="351">
        <v>184525</v>
      </c>
      <c r="D44" s="351">
        <v>187937</v>
      </c>
      <c r="E44" s="306"/>
      <c r="F44" s="309">
        <v>1059157</v>
      </c>
      <c r="G44" s="309">
        <v>1522873</v>
      </c>
    </row>
    <row r="45" spans="1:8" x14ac:dyDescent="0.25">
      <c r="A45" s="194" t="s">
        <v>770</v>
      </c>
      <c r="B45" s="194" t="s">
        <v>784</v>
      </c>
      <c r="C45" s="351">
        <v>129693</v>
      </c>
      <c r="D45" s="351">
        <v>120482</v>
      </c>
      <c r="E45" s="306"/>
      <c r="F45" s="309">
        <v>129693</v>
      </c>
      <c r="G45" s="309">
        <v>120482</v>
      </c>
    </row>
    <row r="46" spans="1:8" x14ac:dyDescent="0.25">
      <c r="A46" s="194" t="s">
        <v>771</v>
      </c>
      <c r="B46" s="194" t="s">
        <v>785</v>
      </c>
      <c r="C46" s="351">
        <v>15634</v>
      </c>
      <c r="D46" s="351" t="s">
        <v>348</v>
      </c>
      <c r="E46" s="306"/>
      <c r="F46" s="309">
        <v>15634</v>
      </c>
      <c r="G46" s="309" t="s">
        <v>348</v>
      </c>
    </row>
    <row r="47" spans="1:8" x14ac:dyDescent="0.25">
      <c r="A47" s="194" t="s">
        <v>202</v>
      </c>
      <c r="B47" s="194" t="s">
        <v>213</v>
      </c>
      <c r="C47" s="351">
        <v>2988699</v>
      </c>
      <c r="D47" s="351">
        <v>2677877</v>
      </c>
      <c r="E47" s="306"/>
      <c r="F47" s="309">
        <v>4752365</v>
      </c>
      <c r="G47" s="309">
        <v>5044671</v>
      </c>
      <c r="H47" s="182"/>
    </row>
    <row r="48" spans="1:8" s="182" customFormat="1" x14ac:dyDescent="0.25">
      <c r="A48" s="234" t="s">
        <v>772</v>
      </c>
      <c r="B48" s="239" t="s">
        <v>786</v>
      </c>
      <c r="C48" s="358">
        <v>97201639</v>
      </c>
      <c r="D48" s="358">
        <v>18045926</v>
      </c>
      <c r="E48" s="311"/>
      <c r="F48" s="312">
        <v>100867144</v>
      </c>
      <c r="G48" s="312" t="s">
        <v>773</v>
      </c>
      <c r="H48" s="45"/>
    </row>
    <row r="50" spans="1:2" ht="165" x14ac:dyDescent="0.25">
      <c r="A50" s="237" t="s">
        <v>787</v>
      </c>
      <c r="B50" s="237" t="s">
        <v>788</v>
      </c>
    </row>
  </sheetData>
  <mergeCells count="6">
    <mergeCell ref="C2:D2"/>
    <mergeCell ref="F2:G2"/>
    <mergeCell ref="C15:D15"/>
    <mergeCell ref="F15:G15"/>
    <mergeCell ref="C34:D34"/>
    <mergeCell ref="F34:G3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1E5F-9D17-44E1-AACB-5E22EBAD2E7A}">
  <sheetPr>
    <tabColor theme="9" tint="0.79998168889431442"/>
  </sheetPr>
  <dimension ref="A1:H16"/>
  <sheetViews>
    <sheetView showGridLines="0" zoomScale="80" zoomScaleNormal="80" workbookViewId="0"/>
  </sheetViews>
  <sheetFormatPr defaultColWidth="8.85546875" defaultRowHeight="15" x14ac:dyDescent="0.25"/>
  <cols>
    <col min="1" max="1" width="60" style="45" customWidth="1"/>
    <col min="2" max="2" width="56.85546875" style="45" customWidth="1"/>
    <col min="3" max="3" width="17.85546875" style="45" customWidth="1"/>
    <col min="4" max="4" width="18" style="45" customWidth="1"/>
    <col min="5" max="5" width="2.85546875" style="45" customWidth="1"/>
    <col min="6" max="6" width="18.85546875" style="45" customWidth="1"/>
    <col min="7" max="7" width="18.42578125" style="45" customWidth="1"/>
    <col min="8" max="16384" width="8.85546875" style="45"/>
  </cols>
  <sheetData>
    <row r="1" spans="1:8" s="57" customFormat="1" ht="45" customHeight="1" x14ac:dyDescent="0.25">
      <c r="A1" s="96" t="str">
        <f>'Key financial indicators'!A1</f>
        <v>Augstsprieguma tīkls koncerna konsolidētais un AS "Augstsprieguma tīkls" gada pārskats par gadu, kas noslēdzās 2022. gada 31. decembrī</v>
      </c>
      <c r="B1" s="96" t="str">
        <f>'Key financial indicators'!B1</f>
        <v>Augstsprieguma tīkls Group's consolidated and AS "Augstsprieguma tīkls" stand-alone financial statements for the year ended 31.12.2022</v>
      </c>
    </row>
    <row r="2" spans="1:8" s="57" customFormat="1" ht="15" customHeight="1" x14ac:dyDescent="0.25">
      <c r="A2" s="96"/>
      <c r="B2" s="96"/>
      <c r="C2" s="425" t="s">
        <v>98</v>
      </c>
      <c r="D2" s="425"/>
      <c r="E2" s="162"/>
      <c r="F2" s="426" t="s">
        <v>68</v>
      </c>
      <c r="G2" s="426"/>
    </row>
    <row r="3" spans="1:8" ht="15" customHeight="1" x14ac:dyDescent="0.25">
      <c r="A3" s="185" t="s">
        <v>799</v>
      </c>
      <c r="B3" s="186" t="s">
        <v>800</v>
      </c>
      <c r="C3" s="55">
        <v>2022</v>
      </c>
      <c r="D3" s="40">
        <v>2021</v>
      </c>
      <c r="F3" s="55">
        <v>2022</v>
      </c>
      <c r="G3" s="40">
        <v>2021</v>
      </c>
    </row>
    <row r="4" spans="1:8" ht="15.75" customHeight="1" x14ac:dyDescent="0.25">
      <c r="A4" s="142"/>
      <c r="B4" s="142"/>
      <c r="C4" s="274" t="s">
        <v>8</v>
      </c>
      <c r="D4" s="274" t="s">
        <v>8</v>
      </c>
      <c r="E4" s="275"/>
      <c r="F4" s="274" t="s">
        <v>8</v>
      </c>
      <c r="G4" s="274" t="s">
        <v>8</v>
      </c>
    </row>
    <row r="5" spans="1:8" s="182" customFormat="1" x14ac:dyDescent="0.25">
      <c r="A5" s="338" t="s">
        <v>483</v>
      </c>
      <c r="B5" s="339" t="s">
        <v>485</v>
      </c>
      <c r="C5" s="204"/>
      <c r="D5" s="204"/>
      <c r="F5" s="204"/>
      <c r="G5" s="204"/>
    </row>
    <row r="6" spans="1:8" ht="15" customHeight="1" x14ac:dyDescent="0.25">
      <c r="A6" s="47" t="s">
        <v>203</v>
      </c>
      <c r="B6" s="44" t="s">
        <v>791</v>
      </c>
      <c r="C6" s="66">
        <v>47194</v>
      </c>
      <c r="D6" s="78" t="s">
        <v>348</v>
      </c>
      <c r="F6" s="66">
        <v>47194</v>
      </c>
      <c r="G6" s="78" t="s">
        <v>348</v>
      </c>
    </row>
    <row r="7" spans="1:8" x14ac:dyDescent="0.25">
      <c r="A7" s="47" t="s">
        <v>204</v>
      </c>
      <c r="B7" s="44" t="s">
        <v>214</v>
      </c>
      <c r="C7" s="66">
        <v>7716</v>
      </c>
      <c r="D7" s="78">
        <v>6905</v>
      </c>
      <c r="F7" s="66">
        <v>14365</v>
      </c>
      <c r="G7" s="78">
        <v>7607</v>
      </c>
    </row>
    <row r="8" spans="1:8" s="182" customFormat="1" x14ac:dyDescent="0.25">
      <c r="A8" s="234" t="s">
        <v>484</v>
      </c>
      <c r="B8" s="239" t="s">
        <v>792</v>
      </c>
      <c r="C8" s="358">
        <v>54910</v>
      </c>
      <c r="D8" s="358">
        <v>6905</v>
      </c>
      <c r="E8" s="311"/>
      <c r="F8" s="312">
        <v>61559</v>
      </c>
      <c r="G8" s="312">
        <v>7607</v>
      </c>
      <c r="H8" s="45"/>
    </row>
    <row r="9" spans="1:8" s="182" customFormat="1" x14ac:dyDescent="0.25">
      <c r="A9" s="232" t="s">
        <v>486</v>
      </c>
      <c r="B9" s="233" t="s">
        <v>793</v>
      </c>
      <c r="C9" s="204"/>
      <c r="D9" s="204"/>
      <c r="F9" s="204"/>
      <c r="G9" s="204"/>
    </row>
    <row r="10" spans="1:8" x14ac:dyDescent="0.25">
      <c r="A10" s="47" t="s">
        <v>205</v>
      </c>
      <c r="B10" s="44" t="s">
        <v>489</v>
      </c>
      <c r="C10" s="66" t="s">
        <v>348</v>
      </c>
      <c r="D10" s="66">
        <v>-2066651</v>
      </c>
      <c r="F10" s="66">
        <v>-589271</v>
      </c>
      <c r="G10" s="66">
        <v>-2328646</v>
      </c>
    </row>
    <row r="11" spans="1:8" ht="30" x14ac:dyDescent="0.25">
      <c r="A11" s="47" t="s">
        <v>789</v>
      </c>
      <c r="B11" s="44" t="s">
        <v>794</v>
      </c>
      <c r="C11" s="66">
        <v>-526438</v>
      </c>
      <c r="D11" s="66">
        <v>-105288</v>
      </c>
      <c r="F11" s="66">
        <v>-526438</v>
      </c>
      <c r="G11" s="66">
        <v>-105288</v>
      </c>
    </row>
    <row r="12" spans="1:8" x14ac:dyDescent="0.25">
      <c r="A12" s="47" t="s">
        <v>206</v>
      </c>
      <c r="B12" s="44" t="s">
        <v>490</v>
      </c>
      <c r="C12" s="66" t="s">
        <v>348</v>
      </c>
      <c r="D12" s="66">
        <v>-2630</v>
      </c>
      <c r="F12" s="66" t="s">
        <v>348</v>
      </c>
      <c r="G12" s="66">
        <v>-2630</v>
      </c>
    </row>
    <row r="13" spans="1:8" x14ac:dyDescent="0.25">
      <c r="A13" s="47" t="s">
        <v>487</v>
      </c>
      <c r="B13" s="44" t="s">
        <v>795</v>
      </c>
      <c r="C13" s="66">
        <v>148268</v>
      </c>
      <c r="D13" s="66">
        <v>301502</v>
      </c>
      <c r="F13" s="66">
        <v>148268</v>
      </c>
      <c r="G13" s="66">
        <v>301502</v>
      </c>
    </row>
    <row r="14" spans="1:8" x14ac:dyDescent="0.25">
      <c r="A14" s="46" t="s">
        <v>790</v>
      </c>
      <c r="B14" s="44" t="s">
        <v>796</v>
      </c>
      <c r="C14" s="66">
        <v>-230846</v>
      </c>
      <c r="D14" s="66">
        <v>-237971</v>
      </c>
      <c r="F14" s="66">
        <v>-251502</v>
      </c>
      <c r="G14" s="66">
        <v>-260822</v>
      </c>
    </row>
    <row r="15" spans="1:8" x14ac:dyDescent="0.25">
      <c r="A15" s="47" t="s">
        <v>207</v>
      </c>
      <c r="B15" s="44" t="s">
        <v>797</v>
      </c>
      <c r="C15" s="66">
        <v>-7988</v>
      </c>
      <c r="D15" s="66">
        <v>-10097</v>
      </c>
      <c r="F15" s="66">
        <v>-8807</v>
      </c>
      <c r="G15" s="66">
        <v>-12010</v>
      </c>
    </row>
    <row r="16" spans="1:8" s="182" customFormat="1" x14ac:dyDescent="0.25">
      <c r="A16" s="234" t="s">
        <v>488</v>
      </c>
      <c r="B16" s="239" t="s">
        <v>798</v>
      </c>
      <c r="C16" s="358">
        <v>-617004</v>
      </c>
      <c r="D16" s="358">
        <v>-2121135</v>
      </c>
      <c r="E16" s="311"/>
      <c r="F16" s="312">
        <v>-1227749</v>
      </c>
      <c r="G16" s="312">
        <v>-2407894</v>
      </c>
      <c r="H16" s="45"/>
    </row>
  </sheetData>
  <mergeCells count="2">
    <mergeCell ref="C2:D2"/>
    <mergeCell ref="F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2.xml><?xml version="1.0" encoding="utf-8"?>
<ds:datastoreItem xmlns:ds="http://schemas.openxmlformats.org/officeDocument/2006/customXml" ds:itemID="{5255CC07-C3B9-4DA2-9543-DD28958291EC}">
  <ds:schemaRefs>
    <ds:schemaRef ds:uri="http://schemas.microsoft.com/sharepoint/v3/contenttype/forms"/>
  </ds:schemaRefs>
</ds:datastoreItem>
</file>

<file path=customXml/itemProps3.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Key financial indicators</vt:lpstr>
      <vt:lpstr>Statement of profit or loss</vt:lpstr>
      <vt:lpstr>Statement of financial position</vt:lpstr>
      <vt:lpstr>Statement of changes in equity</vt:lpstr>
      <vt:lpstr>Statement of cash flows</vt:lpstr>
      <vt:lpstr>Note 3</vt:lpstr>
      <vt:lpstr>Note 4-5</vt:lpstr>
      <vt:lpstr>Note 6-8</vt:lpstr>
      <vt:lpstr>Note 9</vt:lpstr>
      <vt:lpstr>Note 10</vt:lpstr>
      <vt:lpstr>Note 11</vt:lpstr>
      <vt:lpstr>Note 12-16</vt:lpstr>
      <vt:lpstr>Note 18-19</vt:lpstr>
      <vt:lpstr>Note 20-21</vt:lpstr>
      <vt:lpstr>Note 22</vt:lpstr>
      <vt:lpstr>Note 25</vt:lpstr>
      <vt:lpstr>'Note 4-5'!_Hlk71365834</vt:lpstr>
      <vt:lpstr>'Note 6-8'!_Hlk71365834</vt:lpstr>
      <vt:lpstr>'Note 9'!_Hlk71365834</vt:lpstr>
      <vt:lpstr>'Statement of profit or loss'!_Hlk71365834</vt:lpstr>
      <vt:lpstr>'Note 10'!_Toc506297406</vt:lpstr>
      <vt:lpstr>'Note 11'!_Toc506297406</vt:lpstr>
      <vt:lpstr>'Note 22'!_Toc506297406</vt:lpstr>
      <vt:lpstr>'Note 3'!_Toc506297406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Māra Grava</cp:lastModifiedBy>
  <cp:revision/>
  <dcterms:created xsi:type="dcterms:W3CDTF">2021-05-20T13:36:12Z</dcterms:created>
  <dcterms:modified xsi:type="dcterms:W3CDTF">2023-04-28T12:01:27Z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